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12980" yWindow="0" windowWidth="34420" windowHeight="28180" tabRatio="682" activeTab="2"/>
  </bookViews>
  <sheets>
    <sheet name="1_User_Info" sheetId="17" r:id="rId1"/>
    <sheet name="2_Proof_Info" sheetId="16" r:id="rId2"/>
    <sheet name="3_Press_Info" sheetId="1" r:id="rId3"/>
    <sheet name="Instrument Info" sheetId="5" state="hidden" r:id="rId4"/>
    <sheet name="Logic" sheetId="9" state="hidden" r:id="rId5"/>
  </sheets>
  <externalReferences>
    <externalReference r:id="rId6"/>
  </externalReferences>
  <definedNames>
    <definedName name="Aperture0">'Instrument Info'!$A$23</definedName>
    <definedName name="Aperture1">'Instrument Info'!$B$23:$B$24</definedName>
    <definedName name="Aperture10">'Instrument Info'!$K$23:$K$25</definedName>
    <definedName name="Aperture11">'Instrument Info'!$L$23:$L$27</definedName>
    <definedName name="Aperture12">'Instrument Info'!$M$23:$M$26</definedName>
    <definedName name="Aperture13">'Instrument Info'!$N$23:$N$24</definedName>
    <definedName name="Aperture14">'Instrument Info'!$O$23:$O$25</definedName>
    <definedName name="Aperture15">'Instrument Info'!$P$23:$P$24</definedName>
    <definedName name="Aperture16">'Instrument Info'!$Q$23:$Q$26</definedName>
    <definedName name="Aperture17">'Instrument Info'!$R$23:$R$24</definedName>
    <definedName name="Aperture18">'Instrument Info'!$S$23:$S$24</definedName>
    <definedName name="Aperture19">'Instrument Info'!$T$23:$T$24</definedName>
    <definedName name="Aperture2">'Instrument Info'!$C$23:$C$24</definedName>
    <definedName name="Aperture3">'Instrument Info'!$D$23:$D$24</definedName>
    <definedName name="Aperture4">'Instrument Info'!$E$23:$E$24</definedName>
    <definedName name="Aperture5">'Instrument Info'!$F$23:$F$24</definedName>
    <definedName name="Aperture6">'Instrument Info'!$G$23:$G$24</definedName>
    <definedName name="Aperture7">'Instrument Info'!$H$23:$H$24</definedName>
    <definedName name="Aperture8">'Instrument Info'!$I$23:$I$27</definedName>
    <definedName name="Aperture9">'Instrument Info'!$J$23:$J$27</definedName>
    <definedName name="Barbieri">'Instrument Info'!$B$8:$E$8</definedName>
    <definedName name="Coeff_A">[1]PT_Ru!$BX$3</definedName>
    <definedName name="Coeff_B">[1]PT_Ru!$BX$4</definedName>
    <definedName name="Coeff_C">[1]PT_Ru!$BX$5</definedName>
    <definedName name="Coeff_D">[1]PT_Ru!$BX$6</definedName>
    <definedName name="Coeff_E">[1]PT_Ru!$BX$7</definedName>
    <definedName name="D50_W_xObs2">#REF!</definedName>
    <definedName name="D50_W_xObs2_400">#REF!</definedName>
    <definedName name="D50_W_yObs2">#REF!</definedName>
    <definedName name="D50_W_yObs2_400">#REF!</definedName>
    <definedName name="D50_W_zObs2">#REF!</definedName>
    <definedName name="D50_W_zObs2_400">#REF!</definedName>
    <definedName name="Instrument0">'Instrument Info'!$A$13</definedName>
    <definedName name="Instrument1">'Instrument Info'!$B$13:$B$17</definedName>
    <definedName name="Instrument10">'Instrument Info'!$K$13:$K$15</definedName>
    <definedName name="Instrument11">'Instrument Info'!$L$13:$L$14</definedName>
    <definedName name="Instrument12">'Instrument Info'!$M$13:$M$16</definedName>
    <definedName name="Instrument13">'Instrument Info'!$N$13:$N$14</definedName>
    <definedName name="Instrument14">'Instrument Info'!$O$13:$O$14</definedName>
    <definedName name="Instrument15">'Instrument Info'!$P$13:$P$14</definedName>
    <definedName name="Instrument16">'Instrument Info'!$Q$13:$Q$16</definedName>
    <definedName name="Instrument17">'Instrument Info'!$R$13:$R$15</definedName>
    <definedName name="Instrument18">'Instrument Info'!$S$13:$S$15</definedName>
    <definedName name="Instrument19">'Instrument Info'!$T$13:$T$14</definedName>
    <definedName name="Instrument2">'Instrument Info'!$C$13:$C$17</definedName>
    <definedName name="Instrument3">'Instrument Info'!$D$13:$D$14</definedName>
    <definedName name="Instrument4">'Instrument Info'!$E$13:$E$18</definedName>
    <definedName name="Instrument5">'Instrument Info'!$F$13:$F$18</definedName>
    <definedName name="Instrument6">'Instrument Info'!$G$13:$G$14</definedName>
    <definedName name="Instrument7">'Instrument Info'!$H$13:$H$14</definedName>
    <definedName name="Instrument8">'Instrument Info'!$I$13:$I$15</definedName>
    <definedName name="Instrument9">'Instrument Info'!$J$13:$J$14</definedName>
    <definedName name="Minolta">'Instrument Info'!$B$7:$C$7</definedName>
    <definedName name="Mode0">'Instrument Info'!$A$32</definedName>
    <definedName name="Mode1">'Instrument Info'!$B$32:$B$33</definedName>
    <definedName name="Mode10">'Instrument Info'!$K$32:$K$33</definedName>
    <definedName name="Mode11">'Instrument Info'!$L$32:$L$33</definedName>
    <definedName name="Mode12">'Instrument Info'!$M$32:$M$36</definedName>
    <definedName name="Mode13">'Instrument Info'!$N$32:$N$33</definedName>
    <definedName name="Mode14">'Instrument Info'!$O$32:$O$33</definedName>
    <definedName name="Mode15">'Instrument Info'!$P$32:$P$36</definedName>
    <definedName name="Mode16">'Instrument Info'!$Q$32:$Q$34</definedName>
    <definedName name="Mode17">'Instrument Info'!$R$32:$R$35</definedName>
    <definedName name="Mode18">'Instrument Info'!$S$32:$S$34</definedName>
    <definedName name="Mode19">'Instrument Info'!$T$32:$T$34</definedName>
    <definedName name="Mode2">'Instrument Info'!$C$32:$C$33</definedName>
    <definedName name="Mode3">'Instrument Info'!$D$32:$D$35</definedName>
    <definedName name="Mode4">'Instrument Info'!$E$32:$E$34</definedName>
    <definedName name="Mode5">'Instrument Info'!$F$32:$F$34</definedName>
    <definedName name="Mode6">'Instrument Info'!$G$32:$G$35</definedName>
    <definedName name="Mode7">'Instrument Info'!$H$32:$H$35</definedName>
    <definedName name="Mode8">'Instrument Info'!$I$32:$I$33</definedName>
    <definedName name="Mode9">'Instrument Info'!$J$32:$J$36</definedName>
    <definedName name="_xlnm.Print_Area" localSheetId="0">'1_User_Info'!$B$2:$I$22</definedName>
    <definedName name="_xlnm.Print_Area" localSheetId="1">'2_Proof_Info'!$B$2:$U$18</definedName>
    <definedName name="_xlnm.Print_Area" localSheetId="2">'3_Press_Info'!$B$2:$U$19</definedName>
    <definedName name="select...">'Instrument Info'!$A$4:$B$4</definedName>
    <definedName name="StatusT_B">#REF!</definedName>
    <definedName name="StatusT_B_400">#REF!</definedName>
    <definedName name="StatusT_G">#REF!</definedName>
    <definedName name="StatusT_G_400">#REF!</definedName>
    <definedName name="StatusT_R">#REF!</definedName>
    <definedName name="StatusT_R_400">#REF!</definedName>
    <definedName name="StatusT_V">#REF!</definedName>
    <definedName name="StatusT_V_400">#REF!</definedName>
    <definedName name="Techkon">'Instrument Info'!$B$6:$E$6</definedName>
    <definedName name="Xn">#REF!</definedName>
    <definedName name="xrite">'Instrument Info'!$B$5:$N$5</definedName>
    <definedName name="Yn">#REF!</definedName>
    <definedName name="Zn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9" l="1"/>
  <c r="C37" i="9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C46" i="9"/>
  <c r="C47" i="9"/>
  <c r="C48" i="9"/>
  <c r="C49" i="9"/>
  <c r="C38" i="9"/>
  <c r="C39" i="9"/>
  <c r="E43" i="9"/>
  <c r="I20" i="9"/>
  <c r="I22" i="9"/>
  <c r="I19" i="9"/>
  <c r="I21" i="9"/>
  <c r="I23" i="9"/>
  <c r="I25" i="9"/>
  <c r="I29" i="9"/>
  <c r="I31" i="9"/>
  <c r="I28" i="9"/>
  <c r="I30" i="9"/>
  <c r="I32" i="9"/>
  <c r="I34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L4" i="9"/>
  <c r="K4" i="9"/>
  <c r="J4" i="9"/>
  <c r="I4" i="9"/>
  <c r="P3" i="9"/>
  <c r="P8" i="9"/>
  <c r="N3" i="9"/>
  <c r="O3" i="9"/>
  <c r="E40" i="9"/>
  <c r="V4" i="9"/>
  <c r="V5" i="9"/>
  <c r="V6" i="9"/>
  <c r="V7" i="9"/>
  <c r="V19" i="9"/>
  <c r="V31" i="9"/>
  <c r="V43" i="9"/>
  <c r="V55" i="9"/>
  <c r="X4" i="9"/>
  <c r="X5" i="9"/>
  <c r="X6" i="9"/>
  <c r="X7" i="9"/>
  <c r="X19" i="9"/>
  <c r="X31" i="9"/>
  <c r="X43" i="9"/>
  <c r="X55" i="9"/>
  <c r="Y4" i="9"/>
  <c r="Y5" i="9"/>
  <c r="Y30" i="9"/>
  <c r="Y55" i="9"/>
  <c r="Z4" i="9"/>
  <c r="Z5" i="9"/>
  <c r="Z6" i="9"/>
  <c r="Z7" i="9"/>
  <c r="Z19" i="9"/>
  <c r="Z31" i="9"/>
  <c r="Z43" i="9"/>
  <c r="Z55" i="9"/>
  <c r="AA4" i="9"/>
  <c r="AA5" i="9"/>
  <c r="AA30" i="9"/>
  <c r="AA55" i="9"/>
  <c r="AB4" i="9"/>
  <c r="AB5" i="9"/>
  <c r="AB6" i="9"/>
  <c r="AB7" i="9"/>
  <c r="AB19" i="9"/>
  <c r="AB31" i="9"/>
  <c r="AB43" i="9"/>
  <c r="AB55" i="9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V8" i="9"/>
  <c r="V9" i="9"/>
  <c r="V10" i="9"/>
  <c r="V11" i="9"/>
  <c r="V12" i="9"/>
  <c r="V13" i="9"/>
  <c r="V14" i="9"/>
  <c r="V15" i="9"/>
  <c r="V16" i="9"/>
  <c r="V17" i="9"/>
  <c r="V18" i="9"/>
  <c r="V20" i="9"/>
  <c r="V21" i="9"/>
  <c r="V22" i="9"/>
  <c r="V23" i="9"/>
  <c r="V24" i="9"/>
  <c r="V25" i="9"/>
  <c r="V26" i="9"/>
  <c r="V27" i="9"/>
  <c r="V28" i="9"/>
  <c r="V29" i="9"/>
  <c r="V30" i="9"/>
  <c r="V32" i="9"/>
  <c r="V33" i="9"/>
  <c r="V34" i="9"/>
  <c r="V35" i="9"/>
  <c r="V36" i="9"/>
  <c r="V37" i="9"/>
  <c r="V38" i="9"/>
  <c r="V39" i="9"/>
  <c r="V40" i="9"/>
  <c r="V41" i="9"/>
  <c r="V42" i="9"/>
  <c r="V44" i="9"/>
  <c r="V45" i="9"/>
  <c r="V46" i="9"/>
  <c r="V47" i="9"/>
  <c r="V48" i="9"/>
  <c r="V49" i="9"/>
  <c r="V50" i="9"/>
  <c r="V51" i="9"/>
  <c r="V52" i="9"/>
  <c r="V53" i="9"/>
  <c r="V54" i="9"/>
  <c r="V56" i="9"/>
  <c r="V57" i="9"/>
  <c r="V58" i="9"/>
  <c r="V59" i="9"/>
  <c r="V60" i="9"/>
  <c r="V61" i="9"/>
  <c r="V62" i="9"/>
  <c r="V63" i="9"/>
  <c r="V75" i="9"/>
  <c r="V87" i="9"/>
  <c r="V99" i="9"/>
  <c r="V111" i="9"/>
  <c r="V123" i="9"/>
  <c r="V135" i="9"/>
  <c r="V147" i="9"/>
  <c r="V159" i="9"/>
  <c r="V171" i="9"/>
  <c r="V183" i="9"/>
  <c r="V195" i="9"/>
  <c r="V207" i="9"/>
  <c r="V219" i="9"/>
  <c r="V231" i="9"/>
  <c r="V243" i="9"/>
  <c r="V255" i="9"/>
  <c r="V267" i="9"/>
  <c r="V279" i="9"/>
  <c r="V291" i="9"/>
  <c r="V64" i="9"/>
  <c r="V65" i="9"/>
  <c r="V66" i="9"/>
  <c r="V67" i="9"/>
  <c r="V68" i="9"/>
  <c r="V69" i="9"/>
  <c r="V70" i="9"/>
  <c r="V71" i="9"/>
  <c r="V72" i="9"/>
  <c r="V73" i="9"/>
  <c r="V74" i="9"/>
  <c r="V76" i="9"/>
  <c r="V77" i="9"/>
  <c r="V78" i="9"/>
  <c r="V79" i="9"/>
  <c r="V80" i="9"/>
  <c r="V81" i="9"/>
  <c r="V82" i="9"/>
  <c r="V94" i="9"/>
  <c r="V106" i="9"/>
  <c r="V118" i="9"/>
  <c r="V130" i="9"/>
  <c r="V142" i="9"/>
  <c r="V154" i="9"/>
  <c r="V166" i="9"/>
  <c r="V178" i="9"/>
  <c r="V190" i="9"/>
  <c r="V202" i="9"/>
  <c r="V214" i="9"/>
  <c r="V226" i="9"/>
  <c r="V238" i="9"/>
  <c r="V250" i="9"/>
  <c r="V262" i="9"/>
  <c r="V274" i="9"/>
  <c r="V286" i="9"/>
  <c r="V298" i="9"/>
  <c r="V83" i="9"/>
  <c r="V95" i="9"/>
  <c r="V107" i="9"/>
  <c r="V119" i="9"/>
  <c r="V131" i="9"/>
  <c r="V143" i="9"/>
  <c r="V155" i="9"/>
  <c r="V167" i="9"/>
  <c r="V179" i="9"/>
  <c r="V191" i="9"/>
  <c r="V203" i="9"/>
  <c r="V215" i="9"/>
  <c r="V227" i="9"/>
  <c r="V239" i="9"/>
  <c r="V251" i="9"/>
  <c r="V263" i="9"/>
  <c r="V275" i="9"/>
  <c r="V287" i="9"/>
  <c r="V299" i="9"/>
  <c r="V84" i="9"/>
  <c r="V85" i="9"/>
  <c r="V86" i="9"/>
  <c r="V98" i="9"/>
  <c r="V110" i="9"/>
  <c r="V122" i="9"/>
  <c r="V134" i="9"/>
  <c r="V146" i="9"/>
  <c r="V158" i="9"/>
  <c r="V170" i="9"/>
  <c r="V182" i="9"/>
  <c r="V194" i="9"/>
  <c r="V206" i="9"/>
  <c r="V218" i="9"/>
  <c r="V230" i="9"/>
  <c r="V242" i="9"/>
  <c r="V254" i="9"/>
  <c r="V266" i="9"/>
  <c r="V278" i="9"/>
  <c r="V290" i="9"/>
  <c r="V302" i="9"/>
  <c r="V88" i="9"/>
  <c r="V89" i="9"/>
  <c r="V90" i="9"/>
  <c r="V102" i="9"/>
  <c r="V114" i="9"/>
  <c r="V126" i="9"/>
  <c r="V138" i="9"/>
  <c r="V150" i="9"/>
  <c r="V162" i="9"/>
  <c r="V174" i="9"/>
  <c r="V186" i="9"/>
  <c r="V198" i="9"/>
  <c r="V210" i="9"/>
  <c r="V222" i="9"/>
  <c r="V234" i="9"/>
  <c r="V246" i="9"/>
  <c r="V258" i="9"/>
  <c r="V270" i="9"/>
  <c r="V282" i="9"/>
  <c r="V294" i="9"/>
  <c r="V91" i="9"/>
  <c r="V103" i="9"/>
  <c r="V115" i="9"/>
  <c r="V127" i="9"/>
  <c r="V139" i="9"/>
  <c r="V151" i="9"/>
  <c r="V163" i="9"/>
  <c r="V175" i="9"/>
  <c r="V187" i="9"/>
  <c r="V199" i="9"/>
  <c r="V211" i="9"/>
  <c r="V223" i="9"/>
  <c r="V235" i="9"/>
  <c r="V247" i="9"/>
  <c r="V259" i="9"/>
  <c r="V271" i="9"/>
  <c r="V283" i="9"/>
  <c r="V295" i="9"/>
  <c r="V92" i="9"/>
  <c r="V93" i="9"/>
  <c r="V96" i="9"/>
  <c r="V108" i="9"/>
  <c r="V120" i="9"/>
  <c r="V132" i="9"/>
  <c r="V144" i="9"/>
  <c r="V156" i="9"/>
  <c r="V168" i="9"/>
  <c r="V180" i="9"/>
  <c r="V192" i="9"/>
  <c r="V204" i="9"/>
  <c r="V216" i="9"/>
  <c r="V228" i="9"/>
  <c r="V240" i="9"/>
  <c r="V252" i="9"/>
  <c r="V264" i="9"/>
  <c r="V276" i="9"/>
  <c r="V288" i="9"/>
  <c r="V300" i="9"/>
  <c r="V97" i="9"/>
  <c r="V100" i="9"/>
  <c r="V112" i="9"/>
  <c r="V124" i="9"/>
  <c r="V136" i="9"/>
  <c r="V148" i="9"/>
  <c r="V160" i="9"/>
  <c r="V172" i="9"/>
  <c r="V184" i="9"/>
  <c r="V196" i="9"/>
  <c r="V208" i="9"/>
  <c r="V220" i="9"/>
  <c r="V232" i="9"/>
  <c r="V244" i="9"/>
  <c r="V256" i="9"/>
  <c r="V268" i="9"/>
  <c r="V280" i="9"/>
  <c r="V292" i="9"/>
  <c r="V101" i="9"/>
  <c r="V104" i="9"/>
  <c r="V116" i="9"/>
  <c r="V128" i="9"/>
  <c r="V140" i="9"/>
  <c r="V152" i="9"/>
  <c r="V164" i="9"/>
  <c r="V176" i="9"/>
  <c r="V188" i="9"/>
  <c r="V200" i="9"/>
  <c r="V212" i="9"/>
  <c r="V224" i="9"/>
  <c r="V236" i="9"/>
  <c r="V248" i="9"/>
  <c r="V260" i="9"/>
  <c r="V272" i="9"/>
  <c r="V284" i="9"/>
  <c r="V296" i="9"/>
  <c r="V105" i="9"/>
  <c r="V109" i="9"/>
  <c r="V121" i="9"/>
  <c r="V133" i="9"/>
  <c r="V145" i="9"/>
  <c r="V157" i="9"/>
  <c r="V169" i="9"/>
  <c r="V181" i="9"/>
  <c r="V193" i="9"/>
  <c r="V205" i="9"/>
  <c r="V217" i="9"/>
  <c r="V229" i="9"/>
  <c r="V241" i="9"/>
  <c r="V253" i="9"/>
  <c r="V265" i="9"/>
  <c r="V277" i="9"/>
  <c r="V289" i="9"/>
  <c r="V301" i="9"/>
  <c r="V113" i="9"/>
  <c r="V125" i="9"/>
  <c r="V137" i="9"/>
  <c r="V149" i="9"/>
  <c r="V161" i="9"/>
  <c r="V173" i="9"/>
  <c r="V185" i="9"/>
  <c r="V197" i="9"/>
  <c r="V209" i="9"/>
  <c r="V221" i="9"/>
  <c r="V233" i="9"/>
  <c r="V245" i="9"/>
  <c r="V257" i="9"/>
  <c r="V269" i="9"/>
  <c r="V281" i="9"/>
  <c r="V293" i="9"/>
  <c r="V117" i="9"/>
  <c r="V129" i="9"/>
  <c r="V141" i="9"/>
  <c r="V153" i="9"/>
  <c r="V165" i="9"/>
  <c r="V177" i="9"/>
  <c r="V189" i="9"/>
  <c r="V201" i="9"/>
  <c r="V213" i="9"/>
  <c r="V225" i="9"/>
  <c r="V237" i="9"/>
  <c r="V249" i="9"/>
  <c r="V261" i="9"/>
  <c r="V273" i="9"/>
  <c r="V285" i="9"/>
  <c r="V297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2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178" i="9"/>
  <c r="AC179" i="9"/>
  <c r="AC180" i="9"/>
  <c r="AC181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C200" i="9"/>
  <c r="AC201" i="9"/>
  <c r="AC202" i="9"/>
  <c r="AC203" i="9"/>
  <c r="AC204" i="9"/>
  <c r="AC205" i="9"/>
  <c r="AC206" i="9"/>
  <c r="AC207" i="9"/>
  <c r="AC208" i="9"/>
  <c r="AC209" i="9"/>
  <c r="AC210" i="9"/>
  <c r="AC211" i="9"/>
  <c r="AC212" i="9"/>
  <c r="AC213" i="9"/>
  <c r="AC214" i="9"/>
  <c r="AC215" i="9"/>
  <c r="AC216" i="9"/>
  <c r="AC217" i="9"/>
  <c r="AC218" i="9"/>
  <c r="AC219" i="9"/>
  <c r="AC220" i="9"/>
  <c r="AC221" i="9"/>
  <c r="AC222" i="9"/>
  <c r="AC223" i="9"/>
  <c r="AC224" i="9"/>
  <c r="AC225" i="9"/>
  <c r="AC226" i="9"/>
  <c r="AC227" i="9"/>
  <c r="AC228" i="9"/>
  <c r="AC229" i="9"/>
  <c r="AC230" i="9"/>
  <c r="AC231" i="9"/>
  <c r="AC232" i="9"/>
  <c r="AC233" i="9"/>
  <c r="AC234" i="9"/>
  <c r="AC235" i="9"/>
  <c r="AC236" i="9"/>
  <c r="AC237" i="9"/>
  <c r="AC238" i="9"/>
  <c r="AC239" i="9"/>
  <c r="AC240" i="9"/>
  <c r="AC241" i="9"/>
  <c r="AC242" i="9"/>
  <c r="AC243" i="9"/>
  <c r="AC244" i="9"/>
  <c r="AC245" i="9"/>
  <c r="AC246" i="9"/>
  <c r="AC247" i="9"/>
  <c r="AC248" i="9"/>
  <c r="AC249" i="9"/>
  <c r="AC250" i="9"/>
  <c r="AC251" i="9"/>
  <c r="AC252" i="9"/>
  <c r="AC253" i="9"/>
  <c r="AC254" i="9"/>
  <c r="AC255" i="9"/>
  <c r="AC256" i="9"/>
  <c r="AC257" i="9"/>
  <c r="AC258" i="9"/>
  <c r="AC259" i="9"/>
  <c r="AC260" i="9"/>
  <c r="AC261" i="9"/>
  <c r="AC262" i="9"/>
  <c r="AC263" i="9"/>
  <c r="AC264" i="9"/>
  <c r="AC265" i="9"/>
  <c r="AC266" i="9"/>
  <c r="AC267" i="9"/>
  <c r="AC268" i="9"/>
  <c r="AC269" i="9"/>
  <c r="AC270" i="9"/>
  <c r="AC271" i="9"/>
  <c r="AC272" i="9"/>
  <c r="AC273" i="9"/>
  <c r="AC274" i="9"/>
  <c r="AC275" i="9"/>
  <c r="AC276" i="9"/>
  <c r="AC277" i="9"/>
  <c r="AC278" i="9"/>
  <c r="AC279" i="9"/>
  <c r="AC280" i="9"/>
  <c r="AC281" i="9"/>
  <c r="AC282" i="9"/>
  <c r="AC283" i="9"/>
  <c r="AC284" i="9"/>
  <c r="AC285" i="9"/>
  <c r="AC286" i="9"/>
  <c r="AC287" i="9"/>
  <c r="AC288" i="9"/>
  <c r="AC289" i="9"/>
  <c r="AC290" i="9"/>
  <c r="AC291" i="9"/>
  <c r="AC292" i="9"/>
  <c r="AC293" i="9"/>
  <c r="AC294" i="9"/>
  <c r="AC295" i="9"/>
  <c r="AC296" i="9"/>
  <c r="AC297" i="9"/>
  <c r="AC298" i="9"/>
  <c r="AC299" i="9"/>
  <c r="AC300" i="9"/>
  <c r="AC301" i="9"/>
  <c r="AC302" i="9"/>
  <c r="AB8" i="9"/>
  <c r="AB9" i="9"/>
  <c r="AB10" i="9"/>
  <c r="AB11" i="9"/>
  <c r="AB12" i="9"/>
  <c r="AB13" i="9"/>
  <c r="AB14" i="9"/>
  <c r="AB26" i="9"/>
  <c r="AB38" i="9"/>
  <c r="AB50" i="9"/>
  <c r="AB62" i="9"/>
  <c r="AB74" i="9"/>
  <c r="AB86" i="9"/>
  <c r="AB98" i="9"/>
  <c r="AB110" i="9"/>
  <c r="AB122" i="9"/>
  <c r="AB134" i="9"/>
  <c r="AB146" i="9"/>
  <c r="AB158" i="9"/>
  <c r="AB170" i="9"/>
  <c r="AB182" i="9"/>
  <c r="AB194" i="9"/>
  <c r="AB206" i="9"/>
  <c r="AB218" i="9"/>
  <c r="AB230" i="9"/>
  <c r="AB242" i="9"/>
  <c r="AB254" i="9"/>
  <c r="AB266" i="9"/>
  <c r="AB278" i="9"/>
  <c r="AB290" i="9"/>
  <c r="AB302" i="9"/>
  <c r="AB25" i="9"/>
  <c r="AB37" i="9"/>
  <c r="AB49" i="9"/>
  <c r="AB61" i="9"/>
  <c r="AB73" i="9"/>
  <c r="AB85" i="9"/>
  <c r="AB97" i="9"/>
  <c r="AB109" i="9"/>
  <c r="AB121" i="9"/>
  <c r="AB133" i="9"/>
  <c r="AB145" i="9"/>
  <c r="AB157" i="9"/>
  <c r="AB169" i="9"/>
  <c r="AB181" i="9"/>
  <c r="AB193" i="9"/>
  <c r="AB205" i="9"/>
  <c r="AB217" i="9"/>
  <c r="AB229" i="9"/>
  <c r="AB241" i="9"/>
  <c r="AB253" i="9"/>
  <c r="AB265" i="9"/>
  <c r="AB277" i="9"/>
  <c r="AB289" i="9"/>
  <c r="AB301" i="9"/>
  <c r="AB24" i="9"/>
  <c r="AB36" i="9"/>
  <c r="AB48" i="9"/>
  <c r="AB60" i="9"/>
  <c r="AB72" i="9"/>
  <c r="AB84" i="9"/>
  <c r="AB96" i="9"/>
  <c r="AB108" i="9"/>
  <c r="AB120" i="9"/>
  <c r="AB132" i="9"/>
  <c r="AB144" i="9"/>
  <c r="AB156" i="9"/>
  <c r="AB168" i="9"/>
  <c r="AB180" i="9"/>
  <c r="AB192" i="9"/>
  <c r="AB204" i="9"/>
  <c r="AB216" i="9"/>
  <c r="AB228" i="9"/>
  <c r="AB240" i="9"/>
  <c r="AB252" i="9"/>
  <c r="AB264" i="9"/>
  <c r="AB276" i="9"/>
  <c r="AB288" i="9"/>
  <c r="AB300" i="9"/>
  <c r="AB23" i="9"/>
  <c r="AB35" i="9"/>
  <c r="AB47" i="9"/>
  <c r="AB59" i="9"/>
  <c r="AB71" i="9"/>
  <c r="AB83" i="9"/>
  <c r="AB95" i="9"/>
  <c r="AB107" i="9"/>
  <c r="AB119" i="9"/>
  <c r="AB131" i="9"/>
  <c r="AB143" i="9"/>
  <c r="AB155" i="9"/>
  <c r="AB167" i="9"/>
  <c r="AB179" i="9"/>
  <c r="AB191" i="9"/>
  <c r="AB203" i="9"/>
  <c r="AB215" i="9"/>
  <c r="AB227" i="9"/>
  <c r="AB239" i="9"/>
  <c r="AB251" i="9"/>
  <c r="AB263" i="9"/>
  <c r="AB275" i="9"/>
  <c r="AB287" i="9"/>
  <c r="AB299" i="9"/>
  <c r="AB22" i="9"/>
  <c r="AB34" i="9"/>
  <c r="AB46" i="9"/>
  <c r="AB58" i="9"/>
  <c r="AB70" i="9"/>
  <c r="AB82" i="9"/>
  <c r="AB94" i="9"/>
  <c r="AB106" i="9"/>
  <c r="AB118" i="9"/>
  <c r="AB130" i="9"/>
  <c r="AB142" i="9"/>
  <c r="AB154" i="9"/>
  <c r="AB166" i="9"/>
  <c r="AB178" i="9"/>
  <c r="AB190" i="9"/>
  <c r="AB202" i="9"/>
  <c r="AB214" i="9"/>
  <c r="AB226" i="9"/>
  <c r="AB238" i="9"/>
  <c r="AB250" i="9"/>
  <c r="AB262" i="9"/>
  <c r="AB274" i="9"/>
  <c r="AB286" i="9"/>
  <c r="AB298" i="9"/>
  <c r="AB21" i="9"/>
  <c r="AB33" i="9"/>
  <c r="AB45" i="9"/>
  <c r="AB57" i="9"/>
  <c r="AB69" i="9"/>
  <c r="AB81" i="9"/>
  <c r="AB93" i="9"/>
  <c r="AB105" i="9"/>
  <c r="AB117" i="9"/>
  <c r="AB129" i="9"/>
  <c r="AB141" i="9"/>
  <c r="AB153" i="9"/>
  <c r="AB165" i="9"/>
  <c r="AB177" i="9"/>
  <c r="AB189" i="9"/>
  <c r="AB201" i="9"/>
  <c r="AB213" i="9"/>
  <c r="AB225" i="9"/>
  <c r="AB237" i="9"/>
  <c r="AB249" i="9"/>
  <c r="AB261" i="9"/>
  <c r="AB273" i="9"/>
  <c r="AB285" i="9"/>
  <c r="AB297" i="9"/>
  <c r="AB20" i="9"/>
  <c r="AB32" i="9"/>
  <c r="AB44" i="9"/>
  <c r="AB56" i="9"/>
  <c r="AB68" i="9"/>
  <c r="AB80" i="9"/>
  <c r="AB92" i="9"/>
  <c r="AB104" i="9"/>
  <c r="AB116" i="9"/>
  <c r="AB128" i="9"/>
  <c r="AB140" i="9"/>
  <c r="AB152" i="9"/>
  <c r="AB164" i="9"/>
  <c r="AB176" i="9"/>
  <c r="AB188" i="9"/>
  <c r="AB200" i="9"/>
  <c r="AB212" i="9"/>
  <c r="AB224" i="9"/>
  <c r="AB236" i="9"/>
  <c r="AB248" i="9"/>
  <c r="AB260" i="9"/>
  <c r="AB272" i="9"/>
  <c r="AB284" i="9"/>
  <c r="AB296" i="9"/>
  <c r="AB67" i="9"/>
  <c r="AB79" i="9"/>
  <c r="AB91" i="9"/>
  <c r="AB103" i="9"/>
  <c r="AB115" i="9"/>
  <c r="AB127" i="9"/>
  <c r="AB139" i="9"/>
  <c r="AB151" i="9"/>
  <c r="AB163" i="9"/>
  <c r="AB175" i="9"/>
  <c r="AB187" i="9"/>
  <c r="AB199" i="9"/>
  <c r="AB211" i="9"/>
  <c r="AB223" i="9"/>
  <c r="AB235" i="9"/>
  <c r="AB247" i="9"/>
  <c r="AB259" i="9"/>
  <c r="AB271" i="9"/>
  <c r="AB283" i="9"/>
  <c r="AB295" i="9"/>
  <c r="AB18" i="9"/>
  <c r="AB30" i="9"/>
  <c r="AB42" i="9"/>
  <c r="AB54" i="9"/>
  <c r="AB66" i="9"/>
  <c r="AB78" i="9"/>
  <c r="AB90" i="9"/>
  <c r="AB102" i="9"/>
  <c r="AB114" i="9"/>
  <c r="AB126" i="9"/>
  <c r="AB138" i="9"/>
  <c r="AB150" i="9"/>
  <c r="AB162" i="9"/>
  <c r="AB174" i="9"/>
  <c r="AB186" i="9"/>
  <c r="AB198" i="9"/>
  <c r="AB210" i="9"/>
  <c r="AB222" i="9"/>
  <c r="AB234" i="9"/>
  <c r="AB246" i="9"/>
  <c r="AB258" i="9"/>
  <c r="AB270" i="9"/>
  <c r="AB282" i="9"/>
  <c r="AB294" i="9"/>
  <c r="AB17" i="9"/>
  <c r="AB29" i="9"/>
  <c r="AB41" i="9"/>
  <c r="AB53" i="9"/>
  <c r="AB65" i="9"/>
  <c r="AB77" i="9"/>
  <c r="AB89" i="9"/>
  <c r="AB101" i="9"/>
  <c r="AB113" i="9"/>
  <c r="AB125" i="9"/>
  <c r="AB137" i="9"/>
  <c r="AB149" i="9"/>
  <c r="AB161" i="9"/>
  <c r="AB173" i="9"/>
  <c r="AB185" i="9"/>
  <c r="AB197" i="9"/>
  <c r="AB209" i="9"/>
  <c r="AB221" i="9"/>
  <c r="AB233" i="9"/>
  <c r="AB245" i="9"/>
  <c r="AB257" i="9"/>
  <c r="AB269" i="9"/>
  <c r="AB281" i="9"/>
  <c r="AB293" i="9"/>
  <c r="AB16" i="9"/>
  <c r="AB28" i="9"/>
  <c r="AB40" i="9"/>
  <c r="AB52" i="9"/>
  <c r="AB64" i="9"/>
  <c r="AB76" i="9"/>
  <c r="AB88" i="9"/>
  <c r="AB100" i="9"/>
  <c r="AB112" i="9"/>
  <c r="AB124" i="9"/>
  <c r="AB136" i="9"/>
  <c r="AB148" i="9"/>
  <c r="AB160" i="9"/>
  <c r="AB172" i="9"/>
  <c r="AB184" i="9"/>
  <c r="AB196" i="9"/>
  <c r="AB208" i="9"/>
  <c r="AB220" i="9"/>
  <c r="AB232" i="9"/>
  <c r="AB244" i="9"/>
  <c r="AB256" i="9"/>
  <c r="AB268" i="9"/>
  <c r="AB280" i="9"/>
  <c r="AB292" i="9"/>
  <c r="AB15" i="9"/>
  <c r="AB27" i="9"/>
  <c r="AB39" i="9"/>
  <c r="AB51" i="9"/>
  <c r="AB63" i="9"/>
  <c r="AB75" i="9"/>
  <c r="AB87" i="9"/>
  <c r="AB99" i="9"/>
  <c r="AB111" i="9"/>
  <c r="AB123" i="9"/>
  <c r="AB135" i="9"/>
  <c r="AB147" i="9"/>
  <c r="AB159" i="9"/>
  <c r="AB171" i="9"/>
  <c r="AB183" i="9"/>
  <c r="AB195" i="9"/>
  <c r="AB207" i="9"/>
  <c r="AB219" i="9"/>
  <c r="AB231" i="9"/>
  <c r="AB243" i="9"/>
  <c r="AB255" i="9"/>
  <c r="AB267" i="9"/>
  <c r="AB279" i="9"/>
  <c r="AB291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52" i="9"/>
  <c r="AA77" i="9"/>
  <c r="AA102" i="9"/>
  <c r="AA127" i="9"/>
  <c r="AA152" i="9"/>
  <c r="AA177" i="9"/>
  <c r="AA202" i="9"/>
  <c r="AA227" i="9"/>
  <c r="AA252" i="9"/>
  <c r="AA277" i="9"/>
  <c r="AA302" i="9"/>
  <c r="AA51" i="9"/>
  <c r="AA76" i="9"/>
  <c r="AA101" i="9"/>
  <c r="AA126" i="9"/>
  <c r="AA151" i="9"/>
  <c r="AA176" i="9"/>
  <c r="AA201" i="9"/>
  <c r="AA226" i="9"/>
  <c r="AA251" i="9"/>
  <c r="AA276" i="9"/>
  <c r="AA301" i="9"/>
  <c r="AA50" i="9"/>
  <c r="AA75" i="9"/>
  <c r="AA100" i="9"/>
  <c r="AA125" i="9"/>
  <c r="AA150" i="9"/>
  <c r="AA175" i="9"/>
  <c r="AA200" i="9"/>
  <c r="AA225" i="9"/>
  <c r="AA250" i="9"/>
  <c r="AA275" i="9"/>
  <c r="AA300" i="9"/>
  <c r="AA49" i="9"/>
  <c r="AA74" i="9"/>
  <c r="AA99" i="9"/>
  <c r="AA124" i="9"/>
  <c r="AA149" i="9"/>
  <c r="AA174" i="9"/>
  <c r="AA199" i="9"/>
  <c r="AA224" i="9"/>
  <c r="AA249" i="9"/>
  <c r="AA274" i="9"/>
  <c r="AA299" i="9"/>
  <c r="AA48" i="9"/>
  <c r="AA73" i="9"/>
  <c r="AA98" i="9"/>
  <c r="AA123" i="9"/>
  <c r="AA148" i="9"/>
  <c r="AA173" i="9"/>
  <c r="AA198" i="9"/>
  <c r="AA223" i="9"/>
  <c r="AA248" i="9"/>
  <c r="AA273" i="9"/>
  <c r="AA298" i="9"/>
  <c r="AA47" i="9"/>
  <c r="AA72" i="9"/>
  <c r="AA97" i="9"/>
  <c r="AA122" i="9"/>
  <c r="AA147" i="9"/>
  <c r="AA172" i="9"/>
  <c r="AA197" i="9"/>
  <c r="AA222" i="9"/>
  <c r="AA247" i="9"/>
  <c r="AA272" i="9"/>
  <c r="AA297" i="9"/>
  <c r="AA46" i="9"/>
  <c r="AA71" i="9"/>
  <c r="AA96" i="9"/>
  <c r="AA121" i="9"/>
  <c r="AA146" i="9"/>
  <c r="AA171" i="9"/>
  <c r="AA196" i="9"/>
  <c r="AA221" i="9"/>
  <c r="AA246" i="9"/>
  <c r="AA271" i="9"/>
  <c r="AA296" i="9"/>
  <c r="AA45" i="9"/>
  <c r="AA70" i="9"/>
  <c r="AA95" i="9"/>
  <c r="AA120" i="9"/>
  <c r="AA145" i="9"/>
  <c r="AA170" i="9"/>
  <c r="AA195" i="9"/>
  <c r="AA220" i="9"/>
  <c r="AA245" i="9"/>
  <c r="AA270" i="9"/>
  <c r="AA295" i="9"/>
  <c r="AA44" i="9"/>
  <c r="AA69" i="9"/>
  <c r="AA94" i="9"/>
  <c r="AA119" i="9"/>
  <c r="AA144" i="9"/>
  <c r="AA169" i="9"/>
  <c r="AA194" i="9"/>
  <c r="AA219" i="9"/>
  <c r="AA244" i="9"/>
  <c r="AA269" i="9"/>
  <c r="AA294" i="9"/>
  <c r="AA43" i="9"/>
  <c r="AA68" i="9"/>
  <c r="AA93" i="9"/>
  <c r="AA118" i="9"/>
  <c r="AA143" i="9"/>
  <c r="AA168" i="9"/>
  <c r="AA193" i="9"/>
  <c r="AA218" i="9"/>
  <c r="AA243" i="9"/>
  <c r="AA268" i="9"/>
  <c r="AA293" i="9"/>
  <c r="AA42" i="9"/>
  <c r="AA67" i="9"/>
  <c r="AA92" i="9"/>
  <c r="AA117" i="9"/>
  <c r="AA142" i="9"/>
  <c r="AA167" i="9"/>
  <c r="AA192" i="9"/>
  <c r="AA217" i="9"/>
  <c r="AA242" i="9"/>
  <c r="AA267" i="9"/>
  <c r="AA292" i="9"/>
  <c r="AA41" i="9"/>
  <c r="AA66" i="9"/>
  <c r="AA91" i="9"/>
  <c r="AA116" i="9"/>
  <c r="AA141" i="9"/>
  <c r="AA166" i="9"/>
  <c r="AA191" i="9"/>
  <c r="AA216" i="9"/>
  <c r="AA241" i="9"/>
  <c r="AA266" i="9"/>
  <c r="AA291" i="9"/>
  <c r="AA40" i="9"/>
  <c r="AA65" i="9"/>
  <c r="AA90" i="9"/>
  <c r="AA115" i="9"/>
  <c r="AA140" i="9"/>
  <c r="AA165" i="9"/>
  <c r="AA190" i="9"/>
  <c r="AA215" i="9"/>
  <c r="AA240" i="9"/>
  <c r="AA265" i="9"/>
  <c r="AA290" i="9"/>
  <c r="AA39" i="9"/>
  <c r="AA64" i="9"/>
  <c r="AA89" i="9"/>
  <c r="AA114" i="9"/>
  <c r="AA139" i="9"/>
  <c r="AA164" i="9"/>
  <c r="AA189" i="9"/>
  <c r="AA214" i="9"/>
  <c r="AA239" i="9"/>
  <c r="AA264" i="9"/>
  <c r="AA289" i="9"/>
  <c r="AA38" i="9"/>
  <c r="AA63" i="9"/>
  <c r="AA88" i="9"/>
  <c r="AA113" i="9"/>
  <c r="AA138" i="9"/>
  <c r="AA163" i="9"/>
  <c r="AA188" i="9"/>
  <c r="AA213" i="9"/>
  <c r="AA238" i="9"/>
  <c r="AA263" i="9"/>
  <c r="AA288" i="9"/>
  <c r="AA37" i="9"/>
  <c r="AA62" i="9"/>
  <c r="AA87" i="9"/>
  <c r="AA112" i="9"/>
  <c r="AA137" i="9"/>
  <c r="AA162" i="9"/>
  <c r="AA187" i="9"/>
  <c r="AA212" i="9"/>
  <c r="AA237" i="9"/>
  <c r="AA262" i="9"/>
  <c r="AA287" i="9"/>
  <c r="AA36" i="9"/>
  <c r="AA61" i="9"/>
  <c r="AA86" i="9"/>
  <c r="AA111" i="9"/>
  <c r="AA136" i="9"/>
  <c r="AA161" i="9"/>
  <c r="AA186" i="9"/>
  <c r="AA211" i="9"/>
  <c r="AA236" i="9"/>
  <c r="AA261" i="9"/>
  <c r="AA286" i="9"/>
  <c r="AA35" i="9"/>
  <c r="AA60" i="9"/>
  <c r="AA85" i="9"/>
  <c r="AA110" i="9"/>
  <c r="AA135" i="9"/>
  <c r="AA160" i="9"/>
  <c r="AA185" i="9"/>
  <c r="AA210" i="9"/>
  <c r="AA235" i="9"/>
  <c r="AA260" i="9"/>
  <c r="AA285" i="9"/>
  <c r="AA34" i="9"/>
  <c r="AA59" i="9"/>
  <c r="AA84" i="9"/>
  <c r="AA109" i="9"/>
  <c r="AA134" i="9"/>
  <c r="AA159" i="9"/>
  <c r="AA184" i="9"/>
  <c r="AA209" i="9"/>
  <c r="AA234" i="9"/>
  <c r="AA259" i="9"/>
  <c r="AA284" i="9"/>
  <c r="AA33" i="9"/>
  <c r="AA58" i="9"/>
  <c r="AA83" i="9"/>
  <c r="AA108" i="9"/>
  <c r="AA133" i="9"/>
  <c r="AA158" i="9"/>
  <c r="AA183" i="9"/>
  <c r="AA208" i="9"/>
  <c r="AA233" i="9"/>
  <c r="AA258" i="9"/>
  <c r="AA283" i="9"/>
  <c r="AA32" i="9"/>
  <c r="AA57" i="9"/>
  <c r="AA82" i="9"/>
  <c r="AA107" i="9"/>
  <c r="AA132" i="9"/>
  <c r="AA157" i="9"/>
  <c r="AA182" i="9"/>
  <c r="AA207" i="9"/>
  <c r="AA232" i="9"/>
  <c r="AA257" i="9"/>
  <c r="AA282" i="9"/>
  <c r="AA31" i="9"/>
  <c r="AA56" i="9"/>
  <c r="AA81" i="9"/>
  <c r="AA106" i="9"/>
  <c r="AA131" i="9"/>
  <c r="AA156" i="9"/>
  <c r="AA181" i="9"/>
  <c r="AA206" i="9"/>
  <c r="AA231" i="9"/>
  <c r="AA256" i="9"/>
  <c r="AA281" i="9"/>
  <c r="AA80" i="9"/>
  <c r="AA105" i="9"/>
  <c r="AA130" i="9"/>
  <c r="AA155" i="9"/>
  <c r="AA180" i="9"/>
  <c r="AA205" i="9"/>
  <c r="AA230" i="9"/>
  <c r="AA255" i="9"/>
  <c r="AA280" i="9"/>
  <c r="AA29" i="9"/>
  <c r="AA54" i="9"/>
  <c r="AA79" i="9"/>
  <c r="AA104" i="9"/>
  <c r="AA129" i="9"/>
  <c r="AA154" i="9"/>
  <c r="AA179" i="9"/>
  <c r="AA204" i="9"/>
  <c r="AA229" i="9"/>
  <c r="AA254" i="9"/>
  <c r="AA279" i="9"/>
  <c r="AA28" i="9"/>
  <c r="AA53" i="9"/>
  <c r="AA78" i="9"/>
  <c r="AA103" i="9"/>
  <c r="AA128" i="9"/>
  <c r="AA153" i="9"/>
  <c r="AA178" i="9"/>
  <c r="AA203" i="9"/>
  <c r="AA228" i="9"/>
  <c r="AA253" i="9"/>
  <c r="AA278" i="9"/>
  <c r="Z8" i="9"/>
  <c r="Z9" i="9"/>
  <c r="Z10" i="9"/>
  <c r="Z11" i="9"/>
  <c r="Z12" i="9"/>
  <c r="Z13" i="9"/>
  <c r="Z14" i="9"/>
  <c r="Z26" i="9"/>
  <c r="Z38" i="9"/>
  <c r="Z50" i="9"/>
  <c r="Z62" i="9"/>
  <c r="Z74" i="9"/>
  <c r="Z86" i="9"/>
  <c r="Z98" i="9"/>
  <c r="Z110" i="9"/>
  <c r="Z122" i="9"/>
  <c r="Z134" i="9"/>
  <c r="Z146" i="9"/>
  <c r="Z158" i="9"/>
  <c r="Z170" i="9"/>
  <c r="Z182" i="9"/>
  <c r="Z194" i="9"/>
  <c r="Z206" i="9"/>
  <c r="Z218" i="9"/>
  <c r="Z230" i="9"/>
  <c r="Z242" i="9"/>
  <c r="Z254" i="9"/>
  <c r="Z266" i="9"/>
  <c r="Z278" i="9"/>
  <c r="Z290" i="9"/>
  <c r="Z302" i="9"/>
  <c r="Z25" i="9"/>
  <c r="Z37" i="9"/>
  <c r="Z49" i="9"/>
  <c r="Z61" i="9"/>
  <c r="Z73" i="9"/>
  <c r="Z85" i="9"/>
  <c r="Z97" i="9"/>
  <c r="Z109" i="9"/>
  <c r="Z121" i="9"/>
  <c r="Z133" i="9"/>
  <c r="Z145" i="9"/>
  <c r="Z157" i="9"/>
  <c r="Z169" i="9"/>
  <c r="Z181" i="9"/>
  <c r="Z193" i="9"/>
  <c r="Z205" i="9"/>
  <c r="Z217" i="9"/>
  <c r="Z229" i="9"/>
  <c r="Z241" i="9"/>
  <c r="Z253" i="9"/>
  <c r="Z265" i="9"/>
  <c r="Z277" i="9"/>
  <c r="Z289" i="9"/>
  <c r="Z301" i="9"/>
  <c r="Z24" i="9"/>
  <c r="Z36" i="9"/>
  <c r="Z48" i="9"/>
  <c r="Z60" i="9"/>
  <c r="Z72" i="9"/>
  <c r="Z84" i="9"/>
  <c r="Z96" i="9"/>
  <c r="Z108" i="9"/>
  <c r="Z120" i="9"/>
  <c r="Z132" i="9"/>
  <c r="Z144" i="9"/>
  <c r="Z156" i="9"/>
  <c r="Z168" i="9"/>
  <c r="Z180" i="9"/>
  <c r="Z192" i="9"/>
  <c r="Z204" i="9"/>
  <c r="Z216" i="9"/>
  <c r="Z228" i="9"/>
  <c r="Z240" i="9"/>
  <c r="Z252" i="9"/>
  <c r="Z264" i="9"/>
  <c r="Z276" i="9"/>
  <c r="Z288" i="9"/>
  <c r="Z300" i="9"/>
  <c r="Z23" i="9"/>
  <c r="Z35" i="9"/>
  <c r="Z47" i="9"/>
  <c r="Z59" i="9"/>
  <c r="Z71" i="9"/>
  <c r="Z83" i="9"/>
  <c r="Z95" i="9"/>
  <c r="Z107" i="9"/>
  <c r="Z119" i="9"/>
  <c r="Z131" i="9"/>
  <c r="Z143" i="9"/>
  <c r="Z155" i="9"/>
  <c r="Z167" i="9"/>
  <c r="Z179" i="9"/>
  <c r="Z191" i="9"/>
  <c r="Z203" i="9"/>
  <c r="Z215" i="9"/>
  <c r="Z227" i="9"/>
  <c r="Z239" i="9"/>
  <c r="Z251" i="9"/>
  <c r="Z263" i="9"/>
  <c r="Z275" i="9"/>
  <c r="Z287" i="9"/>
  <c r="Z299" i="9"/>
  <c r="Z22" i="9"/>
  <c r="Z34" i="9"/>
  <c r="Z46" i="9"/>
  <c r="Z58" i="9"/>
  <c r="Z70" i="9"/>
  <c r="Z82" i="9"/>
  <c r="Z94" i="9"/>
  <c r="Z106" i="9"/>
  <c r="Z118" i="9"/>
  <c r="Z130" i="9"/>
  <c r="Z142" i="9"/>
  <c r="Z154" i="9"/>
  <c r="Z166" i="9"/>
  <c r="Z178" i="9"/>
  <c r="Z190" i="9"/>
  <c r="Z202" i="9"/>
  <c r="Z214" i="9"/>
  <c r="Z226" i="9"/>
  <c r="Z238" i="9"/>
  <c r="Z250" i="9"/>
  <c r="Z262" i="9"/>
  <c r="Z274" i="9"/>
  <c r="Z286" i="9"/>
  <c r="Z298" i="9"/>
  <c r="Z21" i="9"/>
  <c r="Z33" i="9"/>
  <c r="Z45" i="9"/>
  <c r="Z57" i="9"/>
  <c r="Z69" i="9"/>
  <c r="Z81" i="9"/>
  <c r="Z93" i="9"/>
  <c r="Z105" i="9"/>
  <c r="Z117" i="9"/>
  <c r="Z129" i="9"/>
  <c r="Z141" i="9"/>
  <c r="Z153" i="9"/>
  <c r="Z165" i="9"/>
  <c r="Z177" i="9"/>
  <c r="Z189" i="9"/>
  <c r="Z201" i="9"/>
  <c r="Z213" i="9"/>
  <c r="Z225" i="9"/>
  <c r="Z237" i="9"/>
  <c r="Z249" i="9"/>
  <c r="Z261" i="9"/>
  <c r="Z273" i="9"/>
  <c r="Z285" i="9"/>
  <c r="Z297" i="9"/>
  <c r="Z20" i="9"/>
  <c r="Z32" i="9"/>
  <c r="Z44" i="9"/>
  <c r="Z56" i="9"/>
  <c r="Z68" i="9"/>
  <c r="Z80" i="9"/>
  <c r="Z92" i="9"/>
  <c r="Z104" i="9"/>
  <c r="Z116" i="9"/>
  <c r="Z128" i="9"/>
  <c r="Z140" i="9"/>
  <c r="Z152" i="9"/>
  <c r="Z164" i="9"/>
  <c r="Z176" i="9"/>
  <c r="Z188" i="9"/>
  <c r="Z200" i="9"/>
  <c r="Z212" i="9"/>
  <c r="Z224" i="9"/>
  <c r="Z236" i="9"/>
  <c r="Z248" i="9"/>
  <c r="Z260" i="9"/>
  <c r="Z272" i="9"/>
  <c r="Z284" i="9"/>
  <c r="Z296" i="9"/>
  <c r="Z67" i="9"/>
  <c r="Z79" i="9"/>
  <c r="Z91" i="9"/>
  <c r="Z103" i="9"/>
  <c r="Z115" i="9"/>
  <c r="Z127" i="9"/>
  <c r="Z139" i="9"/>
  <c r="Z151" i="9"/>
  <c r="Z163" i="9"/>
  <c r="Z175" i="9"/>
  <c r="Z187" i="9"/>
  <c r="Z199" i="9"/>
  <c r="Z211" i="9"/>
  <c r="Z223" i="9"/>
  <c r="Z235" i="9"/>
  <c r="Z247" i="9"/>
  <c r="Z259" i="9"/>
  <c r="Z271" i="9"/>
  <c r="Z283" i="9"/>
  <c r="Z295" i="9"/>
  <c r="Z18" i="9"/>
  <c r="Z30" i="9"/>
  <c r="Z42" i="9"/>
  <c r="Z54" i="9"/>
  <c r="Z66" i="9"/>
  <c r="Z78" i="9"/>
  <c r="Z90" i="9"/>
  <c r="Z102" i="9"/>
  <c r="Z114" i="9"/>
  <c r="Z126" i="9"/>
  <c r="Z138" i="9"/>
  <c r="Z150" i="9"/>
  <c r="Z162" i="9"/>
  <c r="Z174" i="9"/>
  <c r="Z186" i="9"/>
  <c r="Z198" i="9"/>
  <c r="Z210" i="9"/>
  <c r="Z222" i="9"/>
  <c r="Z234" i="9"/>
  <c r="Z246" i="9"/>
  <c r="Z258" i="9"/>
  <c r="Z270" i="9"/>
  <c r="Z282" i="9"/>
  <c r="Z294" i="9"/>
  <c r="Z17" i="9"/>
  <c r="Z29" i="9"/>
  <c r="Z41" i="9"/>
  <c r="Z53" i="9"/>
  <c r="Z65" i="9"/>
  <c r="Z77" i="9"/>
  <c r="Z89" i="9"/>
  <c r="Z101" i="9"/>
  <c r="Z113" i="9"/>
  <c r="Z125" i="9"/>
  <c r="Z137" i="9"/>
  <c r="Z149" i="9"/>
  <c r="Z161" i="9"/>
  <c r="Z173" i="9"/>
  <c r="Z185" i="9"/>
  <c r="Z197" i="9"/>
  <c r="Z209" i="9"/>
  <c r="Z221" i="9"/>
  <c r="Z233" i="9"/>
  <c r="Z245" i="9"/>
  <c r="Z257" i="9"/>
  <c r="Z269" i="9"/>
  <c r="Z281" i="9"/>
  <c r="Z293" i="9"/>
  <c r="Z16" i="9"/>
  <c r="Z28" i="9"/>
  <c r="Z40" i="9"/>
  <c r="Z52" i="9"/>
  <c r="Z64" i="9"/>
  <c r="Z76" i="9"/>
  <c r="Z88" i="9"/>
  <c r="Z100" i="9"/>
  <c r="Z112" i="9"/>
  <c r="Z124" i="9"/>
  <c r="Z136" i="9"/>
  <c r="Z148" i="9"/>
  <c r="Z160" i="9"/>
  <c r="Z172" i="9"/>
  <c r="Z184" i="9"/>
  <c r="Z196" i="9"/>
  <c r="Z208" i="9"/>
  <c r="Z220" i="9"/>
  <c r="Z232" i="9"/>
  <c r="Z244" i="9"/>
  <c r="Z256" i="9"/>
  <c r="Z268" i="9"/>
  <c r="Z280" i="9"/>
  <c r="Z292" i="9"/>
  <c r="Z15" i="9"/>
  <c r="Z27" i="9"/>
  <c r="Z39" i="9"/>
  <c r="Z51" i="9"/>
  <c r="Z63" i="9"/>
  <c r="Z75" i="9"/>
  <c r="Z87" i="9"/>
  <c r="Z99" i="9"/>
  <c r="Z111" i="9"/>
  <c r="Z123" i="9"/>
  <c r="Z135" i="9"/>
  <c r="Z147" i="9"/>
  <c r="Z159" i="9"/>
  <c r="Z171" i="9"/>
  <c r="Z183" i="9"/>
  <c r="Z195" i="9"/>
  <c r="Z207" i="9"/>
  <c r="Z219" i="9"/>
  <c r="Z231" i="9"/>
  <c r="Z243" i="9"/>
  <c r="Z255" i="9"/>
  <c r="Z267" i="9"/>
  <c r="Z279" i="9"/>
  <c r="Z291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52" i="9"/>
  <c r="Y77" i="9"/>
  <c r="Y102" i="9"/>
  <c r="Y127" i="9"/>
  <c r="Y152" i="9"/>
  <c r="Y177" i="9"/>
  <c r="Y202" i="9"/>
  <c r="Y227" i="9"/>
  <c r="Y252" i="9"/>
  <c r="Y277" i="9"/>
  <c r="Y302" i="9"/>
  <c r="Y51" i="9"/>
  <c r="Y76" i="9"/>
  <c r="Y101" i="9"/>
  <c r="Y126" i="9"/>
  <c r="Y151" i="9"/>
  <c r="Y176" i="9"/>
  <c r="Y201" i="9"/>
  <c r="Y226" i="9"/>
  <c r="Y251" i="9"/>
  <c r="Y276" i="9"/>
  <c r="Y301" i="9"/>
  <c r="Y50" i="9"/>
  <c r="Y75" i="9"/>
  <c r="Y100" i="9"/>
  <c r="Y125" i="9"/>
  <c r="Y150" i="9"/>
  <c r="Y175" i="9"/>
  <c r="Y200" i="9"/>
  <c r="Y225" i="9"/>
  <c r="Y250" i="9"/>
  <c r="Y275" i="9"/>
  <c r="Y300" i="9"/>
  <c r="Y49" i="9"/>
  <c r="Y74" i="9"/>
  <c r="Y99" i="9"/>
  <c r="Y124" i="9"/>
  <c r="Y149" i="9"/>
  <c r="Y174" i="9"/>
  <c r="Y199" i="9"/>
  <c r="Y224" i="9"/>
  <c r="Y249" i="9"/>
  <c r="Y274" i="9"/>
  <c r="Y299" i="9"/>
  <c r="Y48" i="9"/>
  <c r="Y73" i="9"/>
  <c r="Y98" i="9"/>
  <c r="Y123" i="9"/>
  <c r="Y148" i="9"/>
  <c r="Y173" i="9"/>
  <c r="Y198" i="9"/>
  <c r="Y223" i="9"/>
  <c r="Y248" i="9"/>
  <c r="Y273" i="9"/>
  <c r="Y298" i="9"/>
  <c r="Y47" i="9"/>
  <c r="Y72" i="9"/>
  <c r="Y97" i="9"/>
  <c r="Y122" i="9"/>
  <c r="Y147" i="9"/>
  <c r="Y172" i="9"/>
  <c r="Y197" i="9"/>
  <c r="Y222" i="9"/>
  <c r="Y247" i="9"/>
  <c r="Y272" i="9"/>
  <c r="Y297" i="9"/>
  <c r="Y46" i="9"/>
  <c r="Y71" i="9"/>
  <c r="Y96" i="9"/>
  <c r="Y121" i="9"/>
  <c r="Y146" i="9"/>
  <c r="Y171" i="9"/>
  <c r="Y196" i="9"/>
  <c r="Y221" i="9"/>
  <c r="Y246" i="9"/>
  <c r="Y271" i="9"/>
  <c r="Y296" i="9"/>
  <c r="Y45" i="9"/>
  <c r="Y70" i="9"/>
  <c r="Y95" i="9"/>
  <c r="Y120" i="9"/>
  <c r="Y145" i="9"/>
  <c r="Y170" i="9"/>
  <c r="Y195" i="9"/>
  <c r="Y220" i="9"/>
  <c r="Y245" i="9"/>
  <c r="Y270" i="9"/>
  <c r="Y295" i="9"/>
  <c r="Y44" i="9"/>
  <c r="Y69" i="9"/>
  <c r="Y94" i="9"/>
  <c r="Y119" i="9"/>
  <c r="Y144" i="9"/>
  <c r="Y169" i="9"/>
  <c r="Y194" i="9"/>
  <c r="Y219" i="9"/>
  <c r="Y244" i="9"/>
  <c r="Y269" i="9"/>
  <c r="Y294" i="9"/>
  <c r="Y43" i="9"/>
  <c r="Y68" i="9"/>
  <c r="Y93" i="9"/>
  <c r="Y118" i="9"/>
  <c r="Y143" i="9"/>
  <c r="Y168" i="9"/>
  <c r="Y193" i="9"/>
  <c r="Y218" i="9"/>
  <c r="Y243" i="9"/>
  <c r="Y268" i="9"/>
  <c r="Y293" i="9"/>
  <c r="Y42" i="9"/>
  <c r="Y67" i="9"/>
  <c r="Y92" i="9"/>
  <c r="Y117" i="9"/>
  <c r="Y142" i="9"/>
  <c r="Y167" i="9"/>
  <c r="Y192" i="9"/>
  <c r="Y217" i="9"/>
  <c r="Y242" i="9"/>
  <c r="Y267" i="9"/>
  <c r="Y292" i="9"/>
  <c r="Y41" i="9"/>
  <c r="Y66" i="9"/>
  <c r="Y91" i="9"/>
  <c r="Y116" i="9"/>
  <c r="Y141" i="9"/>
  <c r="Y166" i="9"/>
  <c r="Y191" i="9"/>
  <c r="Y216" i="9"/>
  <c r="Y241" i="9"/>
  <c r="Y266" i="9"/>
  <c r="Y291" i="9"/>
  <c r="Y40" i="9"/>
  <c r="Y65" i="9"/>
  <c r="Y90" i="9"/>
  <c r="Y115" i="9"/>
  <c r="Y140" i="9"/>
  <c r="Y165" i="9"/>
  <c r="Y190" i="9"/>
  <c r="Y215" i="9"/>
  <c r="Y240" i="9"/>
  <c r="Y265" i="9"/>
  <c r="Y290" i="9"/>
  <c r="Y39" i="9"/>
  <c r="Y64" i="9"/>
  <c r="Y89" i="9"/>
  <c r="Y114" i="9"/>
  <c r="Y139" i="9"/>
  <c r="Y164" i="9"/>
  <c r="Y189" i="9"/>
  <c r="Y214" i="9"/>
  <c r="Y239" i="9"/>
  <c r="Y264" i="9"/>
  <c r="Y289" i="9"/>
  <c r="Y38" i="9"/>
  <c r="Y63" i="9"/>
  <c r="Y88" i="9"/>
  <c r="Y113" i="9"/>
  <c r="Y138" i="9"/>
  <c r="Y163" i="9"/>
  <c r="Y188" i="9"/>
  <c r="Y213" i="9"/>
  <c r="Y238" i="9"/>
  <c r="Y263" i="9"/>
  <c r="Y288" i="9"/>
  <c r="Y37" i="9"/>
  <c r="Y62" i="9"/>
  <c r="Y87" i="9"/>
  <c r="Y112" i="9"/>
  <c r="Y137" i="9"/>
  <c r="Y162" i="9"/>
  <c r="Y187" i="9"/>
  <c r="Y212" i="9"/>
  <c r="Y237" i="9"/>
  <c r="Y262" i="9"/>
  <c r="Y287" i="9"/>
  <c r="Y36" i="9"/>
  <c r="Y61" i="9"/>
  <c r="Y86" i="9"/>
  <c r="Y111" i="9"/>
  <c r="Y136" i="9"/>
  <c r="Y161" i="9"/>
  <c r="Y186" i="9"/>
  <c r="Y211" i="9"/>
  <c r="Y236" i="9"/>
  <c r="Y261" i="9"/>
  <c r="Y286" i="9"/>
  <c r="Y35" i="9"/>
  <c r="Y60" i="9"/>
  <c r="Y85" i="9"/>
  <c r="Y110" i="9"/>
  <c r="Y135" i="9"/>
  <c r="Y160" i="9"/>
  <c r="Y185" i="9"/>
  <c r="Y210" i="9"/>
  <c r="Y235" i="9"/>
  <c r="Y260" i="9"/>
  <c r="Y285" i="9"/>
  <c r="Y34" i="9"/>
  <c r="Y59" i="9"/>
  <c r="Y84" i="9"/>
  <c r="Y109" i="9"/>
  <c r="Y134" i="9"/>
  <c r="Y159" i="9"/>
  <c r="Y184" i="9"/>
  <c r="Y209" i="9"/>
  <c r="Y234" i="9"/>
  <c r="Y259" i="9"/>
  <c r="Y284" i="9"/>
  <c r="Y33" i="9"/>
  <c r="Y58" i="9"/>
  <c r="Y83" i="9"/>
  <c r="Y108" i="9"/>
  <c r="Y133" i="9"/>
  <c r="Y158" i="9"/>
  <c r="Y183" i="9"/>
  <c r="Y208" i="9"/>
  <c r="Y233" i="9"/>
  <c r="Y258" i="9"/>
  <c r="Y283" i="9"/>
  <c r="Y32" i="9"/>
  <c r="Y57" i="9"/>
  <c r="Y82" i="9"/>
  <c r="Y107" i="9"/>
  <c r="Y132" i="9"/>
  <c r="Y157" i="9"/>
  <c r="Y182" i="9"/>
  <c r="Y207" i="9"/>
  <c r="Y232" i="9"/>
  <c r="Y257" i="9"/>
  <c r="Y282" i="9"/>
  <c r="Y31" i="9"/>
  <c r="Y56" i="9"/>
  <c r="Y81" i="9"/>
  <c r="Y106" i="9"/>
  <c r="Y131" i="9"/>
  <c r="Y156" i="9"/>
  <c r="Y181" i="9"/>
  <c r="Y206" i="9"/>
  <c r="Y231" i="9"/>
  <c r="Y256" i="9"/>
  <c r="Y281" i="9"/>
  <c r="Y80" i="9"/>
  <c r="Y105" i="9"/>
  <c r="Y130" i="9"/>
  <c r="Y155" i="9"/>
  <c r="Y180" i="9"/>
  <c r="Y205" i="9"/>
  <c r="Y230" i="9"/>
  <c r="Y255" i="9"/>
  <c r="Y280" i="9"/>
  <c r="Y29" i="9"/>
  <c r="Y54" i="9"/>
  <c r="Y79" i="9"/>
  <c r="Y104" i="9"/>
  <c r="Y129" i="9"/>
  <c r="Y154" i="9"/>
  <c r="Y179" i="9"/>
  <c r="Y204" i="9"/>
  <c r="Y229" i="9"/>
  <c r="Y254" i="9"/>
  <c r="Y279" i="9"/>
  <c r="Y28" i="9"/>
  <c r="Y53" i="9"/>
  <c r="Y78" i="9"/>
  <c r="Y103" i="9"/>
  <c r="Y128" i="9"/>
  <c r="Y153" i="9"/>
  <c r="Y178" i="9"/>
  <c r="Y203" i="9"/>
  <c r="Y228" i="9"/>
  <c r="Y253" i="9"/>
  <c r="Y278" i="9"/>
  <c r="X15" i="9"/>
  <c r="X27" i="9"/>
  <c r="X39" i="9"/>
  <c r="X51" i="9"/>
  <c r="X63" i="9"/>
  <c r="X75" i="9"/>
  <c r="X87" i="9"/>
  <c r="X99" i="9"/>
  <c r="X111" i="9"/>
  <c r="X123" i="9"/>
  <c r="X135" i="9"/>
  <c r="X147" i="9"/>
  <c r="X159" i="9"/>
  <c r="X171" i="9"/>
  <c r="X183" i="9"/>
  <c r="X195" i="9"/>
  <c r="X207" i="9"/>
  <c r="X219" i="9"/>
  <c r="X231" i="9"/>
  <c r="X243" i="9"/>
  <c r="X255" i="9"/>
  <c r="X267" i="9"/>
  <c r="X279" i="9"/>
  <c r="X291" i="9"/>
  <c r="X8" i="9"/>
  <c r="X9" i="9"/>
  <c r="X10" i="9"/>
  <c r="X11" i="9"/>
  <c r="X12" i="9"/>
  <c r="X13" i="9"/>
  <c r="X14" i="9"/>
  <c r="X26" i="9"/>
  <c r="X38" i="9"/>
  <c r="X50" i="9"/>
  <c r="X62" i="9"/>
  <c r="X74" i="9"/>
  <c r="X86" i="9"/>
  <c r="X98" i="9"/>
  <c r="X110" i="9"/>
  <c r="X122" i="9"/>
  <c r="X134" i="9"/>
  <c r="X146" i="9"/>
  <c r="X158" i="9"/>
  <c r="X170" i="9"/>
  <c r="X182" i="9"/>
  <c r="X194" i="9"/>
  <c r="X206" i="9"/>
  <c r="X218" i="9"/>
  <c r="X230" i="9"/>
  <c r="X242" i="9"/>
  <c r="X254" i="9"/>
  <c r="X266" i="9"/>
  <c r="X278" i="9"/>
  <c r="X290" i="9"/>
  <c r="X302" i="9"/>
  <c r="X25" i="9"/>
  <c r="X37" i="9"/>
  <c r="X49" i="9"/>
  <c r="X61" i="9"/>
  <c r="X73" i="9"/>
  <c r="X85" i="9"/>
  <c r="X97" i="9"/>
  <c r="X109" i="9"/>
  <c r="X121" i="9"/>
  <c r="X133" i="9"/>
  <c r="X145" i="9"/>
  <c r="X157" i="9"/>
  <c r="X169" i="9"/>
  <c r="X181" i="9"/>
  <c r="X193" i="9"/>
  <c r="X205" i="9"/>
  <c r="X217" i="9"/>
  <c r="X229" i="9"/>
  <c r="X241" i="9"/>
  <c r="X253" i="9"/>
  <c r="X265" i="9"/>
  <c r="X277" i="9"/>
  <c r="X289" i="9"/>
  <c r="X301" i="9"/>
  <c r="X24" i="9"/>
  <c r="X36" i="9"/>
  <c r="X48" i="9"/>
  <c r="X60" i="9"/>
  <c r="X72" i="9"/>
  <c r="X84" i="9"/>
  <c r="X96" i="9"/>
  <c r="X108" i="9"/>
  <c r="X120" i="9"/>
  <c r="X132" i="9"/>
  <c r="X144" i="9"/>
  <c r="X156" i="9"/>
  <c r="X168" i="9"/>
  <c r="X180" i="9"/>
  <c r="X192" i="9"/>
  <c r="X204" i="9"/>
  <c r="X216" i="9"/>
  <c r="X228" i="9"/>
  <c r="X240" i="9"/>
  <c r="X252" i="9"/>
  <c r="X264" i="9"/>
  <c r="X276" i="9"/>
  <c r="X288" i="9"/>
  <c r="X300" i="9"/>
  <c r="X23" i="9"/>
  <c r="X35" i="9"/>
  <c r="X47" i="9"/>
  <c r="X59" i="9"/>
  <c r="X71" i="9"/>
  <c r="X83" i="9"/>
  <c r="X95" i="9"/>
  <c r="X107" i="9"/>
  <c r="X119" i="9"/>
  <c r="X131" i="9"/>
  <c r="X143" i="9"/>
  <c r="X155" i="9"/>
  <c r="X167" i="9"/>
  <c r="X179" i="9"/>
  <c r="X191" i="9"/>
  <c r="X203" i="9"/>
  <c r="X215" i="9"/>
  <c r="X227" i="9"/>
  <c r="X239" i="9"/>
  <c r="X251" i="9"/>
  <c r="X263" i="9"/>
  <c r="X275" i="9"/>
  <c r="X287" i="9"/>
  <c r="X299" i="9"/>
  <c r="X22" i="9"/>
  <c r="X34" i="9"/>
  <c r="X46" i="9"/>
  <c r="X58" i="9"/>
  <c r="X70" i="9"/>
  <c r="X82" i="9"/>
  <c r="X94" i="9"/>
  <c r="X106" i="9"/>
  <c r="X118" i="9"/>
  <c r="X130" i="9"/>
  <c r="X142" i="9"/>
  <c r="X154" i="9"/>
  <c r="X166" i="9"/>
  <c r="X178" i="9"/>
  <c r="X190" i="9"/>
  <c r="X202" i="9"/>
  <c r="X214" i="9"/>
  <c r="X226" i="9"/>
  <c r="X238" i="9"/>
  <c r="X250" i="9"/>
  <c r="X262" i="9"/>
  <c r="X274" i="9"/>
  <c r="X286" i="9"/>
  <c r="X298" i="9"/>
  <c r="X21" i="9"/>
  <c r="X33" i="9"/>
  <c r="X45" i="9"/>
  <c r="X57" i="9"/>
  <c r="X69" i="9"/>
  <c r="X81" i="9"/>
  <c r="X93" i="9"/>
  <c r="X105" i="9"/>
  <c r="X117" i="9"/>
  <c r="X129" i="9"/>
  <c r="X141" i="9"/>
  <c r="X153" i="9"/>
  <c r="X165" i="9"/>
  <c r="X177" i="9"/>
  <c r="X189" i="9"/>
  <c r="X201" i="9"/>
  <c r="X213" i="9"/>
  <c r="X225" i="9"/>
  <c r="X237" i="9"/>
  <c r="X249" i="9"/>
  <c r="X261" i="9"/>
  <c r="X273" i="9"/>
  <c r="X285" i="9"/>
  <c r="X297" i="9"/>
  <c r="X20" i="9"/>
  <c r="X32" i="9"/>
  <c r="X44" i="9"/>
  <c r="X56" i="9"/>
  <c r="X68" i="9"/>
  <c r="X80" i="9"/>
  <c r="X92" i="9"/>
  <c r="X104" i="9"/>
  <c r="X116" i="9"/>
  <c r="X128" i="9"/>
  <c r="X140" i="9"/>
  <c r="X152" i="9"/>
  <c r="X164" i="9"/>
  <c r="X176" i="9"/>
  <c r="X188" i="9"/>
  <c r="X200" i="9"/>
  <c r="X212" i="9"/>
  <c r="X224" i="9"/>
  <c r="X236" i="9"/>
  <c r="X248" i="9"/>
  <c r="X260" i="9"/>
  <c r="X272" i="9"/>
  <c r="X284" i="9"/>
  <c r="X296" i="9"/>
  <c r="X67" i="9"/>
  <c r="X79" i="9"/>
  <c r="X91" i="9"/>
  <c r="X103" i="9"/>
  <c r="X115" i="9"/>
  <c r="X127" i="9"/>
  <c r="X139" i="9"/>
  <c r="X151" i="9"/>
  <c r="X163" i="9"/>
  <c r="X175" i="9"/>
  <c r="X187" i="9"/>
  <c r="X199" i="9"/>
  <c r="X211" i="9"/>
  <c r="X223" i="9"/>
  <c r="X235" i="9"/>
  <c r="X247" i="9"/>
  <c r="X259" i="9"/>
  <c r="X271" i="9"/>
  <c r="X283" i="9"/>
  <c r="X295" i="9"/>
  <c r="X18" i="9"/>
  <c r="X30" i="9"/>
  <c r="X42" i="9"/>
  <c r="X54" i="9"/>
  <c r="X66" i="9"/>
  <c r="X78" i="9"/>
  <c r="X90" i="9"/>
  <c r="X102" i="9"/>
  <c r="X114" i="9"/>
  <c r="X126" i="9"/>
  <c r="X138" i="9"/>
  <c r="X150" i="9"/>
  <c r="X162" i="9"/>
  <c r="X174" i="9"/>
  <c r="X186" i="9"/>
  <c r="X198" i="9"/>
  <c r="X210" i="9"/>
  <c r="X222" i="9"/>
  <c r="X234" i="9"/>
  <c r="X246" i="9"/>
  <c r="X258" i="9"/>
  <c r="X270" i="9"/>
  <c r="X282" i="9"/>
  <c r="X294" i="9"/>
  <c r="X17" i="9"/>
  <c r="X29" i="9"/>
  <c r="X41" i="9"/>
  <c r="X53" i="9"/>
  <c r="X65" i="9"/>
  <c r="X77" i="9"/>
  <c r="X89" i="9"/>
  <c r="X101" i="9"/>
  <c r="X113" i="9"/>
  <c r="X125" i="9"/>
  <c r="X137" i="9"/>
  <c r="X149" i="9"/>
  <c r="X161" i="9"/>
  <c r="X173" i="9"/>
  <c r="X185" i="9"/>
  <c r="X197" i="9"/>
  <c r="X209" i="9"/>
  <c r="X221" i="9"/>
  <c r="X233" i="9"/>
  <c r="X245" i="9"/>
  <c r="X257" i="9"/>
  <c r="X269" i="9"/>
  <c r="X281" i="9"/>
  <c r="X293" i="9"/>
  <c r="X16" i="9"/>
  <c r="X28" i="9"/>
  <c r="X40" i="9"/>
  <c r="X52" i="9"/>
  <c r="X64" i="9"/>
  <c r="X76" i="9"/>
  <c r="X88" i="9"/>
  <c r="X100" i="9"/>
  <c r="X112" i="9"/>
  <c r="X124" i="9"/>
  <c r="X136" i="9"/>
  <c r="X148" i="9"/>
  <c r="X160" i="9"/>
  <c r="X172" i="9"/>
  <c r="X184" i="9"/>
  <c r="X196" i="9"/>
  <c r="X208" i="9"/>
  <c r="X220" i="9"/>
  <c r="X232" i="9"/>
  <c r="X244" i="9"/>
  <c r="X256" i="9"/>
  <c r="X268" i="9"/>
  <c r="X280" i="9"/>
  <c r="X292" i="9"/>
  <c r="E10" i="5"/>
  <c r="E29" i="5"/>
  <c r="E20" i="5"/>
  <c r="E3" i="5"/>
  <c r="O8" i="9"/>
  <c r="N8" i="9"/>
  <c r="N5" i="9"/>
  <c r="N11" i="9"/>
  <c r="O5" i="9"/>
  <c r="O11" i="9"/>
  <c r="P5" i="9"/>
  <c r="P11" i="9"/>
  <c r="E32" i="9"/>
  <c r="C51" i="9"/>
  <c r="C41" i="9"/>
  <c r="C40" i="9"/>
  <c r="C52" i="9"/>
  <c r="C50" i="9"/>
  <c r="C42" i="9"/>
  <c r="T5" i="9"/>
  <c r="U5" i="9"/>
  <c r="T7" i="9"/>
  <c r="U7" i="9"/>
  <c r="T9" i="9"/>
  <c r="U9" i="9"/>
  <c r="T11" i="9"/>
  <c r="U11" i="9"/>
  <c r="T13" i="9"/>
  <c r="U13" i="9"/>
  <c r="T15" i="9"/>
  <c r="U15" i="9"/>
  <c r="T17" i="9"/>
  <c r="U17" i="9"/>
  <c r="T19" i="9"/>
  <c r="U19" i="9"/>
  <c r="T21" i="9"/>
  <c r="U21" i="9"/>
  <c r="T23" i="9"/>
  <c r="U23" i="9"/>
  <c r="T25" i="9"/>
  <c r="U25" i="9"/>
  <c r="T27" i="9"/>
  <c r="U27" i="9"/>
  <c r="T29" i="9"/>
  <c r="U29" i="9"/>
  <c r="T31" i="9"/>
  <c r="U31" i="9"/>
  <c r="T33" i="9"/>
  <c r="U33" i="9"/>
  <c r="T35" i="9"/>
  <c r="U35" i="9"/>
  <c r="T37" i="9"/>
  <c r="U37" i="9"/>
  <c r="T39" i="9"/>
  <c r="U39" i="9"/>
  <c r="T41" i="9"/>
  <c r="U41" i="9"/>
  <c r="T43" i="9"/>
  <c r="U43" i="9"/>
  <c r="T45" i="9"/>
  <c r="U45" i="9"/>
  <c r="T47" i="9"/>
  <c r="U47" i="9"/>
  <c r="T49" i="9"/>
  <c r="U49" i="9"/>
  <c r="T51" i="9"/>
  <c r="U51" i="9"/>
  <c r="T53" i="9"/>
  <c r="U53" i="9"/>
  <c r="T55" i="9"/>
  <c r="U55" i="9"/>
  <c r="T57" i="9"/>
  <c r="U57" i="9"/>
  <c r="T59" i="9"/>
  <c r="U59" i="9"/>
  <c r="T61" i="9"/>
  <c r="U61" i="9"/>
  <c r="T63" i="9"/>
  <c r="U63" i="9"/>
  <c r="T65" i="9"/>
  <c r="U65" i="9"/>
  <c r="T67" i="9"/>
  <c r="U67" i="9"/>
  <c r="T69" i="9"/>
  <c r="U69" i="9"/>
  <c r="T71" i="9"/>
  <c r="U71" i="9"/>
  <c r="T73" i="9"/>
  <c r="U73" i="9"/>
  <c r="T75" i="9"/>
  <c r="U75" i="9"/>
  <c r="T77" i="9"/>
  <c r="U77" i="9"/>
  <c r="T79" i="9"/>
  <c r="U79" i="9"/>
  <c r="T81" i="9"/>
  <c r="U81" i="9"/>
  <c r="T83" i="9"/>
  <c r="U83" i="9"/>
  <c r="T85" i="9"/>
  <c r="U85" i="9"/>
  <c r="T87" i="9"/>
  <c r="U87" i="9"/>
  <c r="T3" i="9"/>
  <c r="U3" i="9"/>
  <c r="T88" i="9"/>
  <c r="U88" i="9"/>
  <c r="T90" i="9"/>
  <c r="U90" i="9"/>
  <c r="T92" i="9"/>
  <c r="U92" i="9"/>
  <c r="T94" i="9"/>
  <c r="U94" i="9"/>
  <c r="T96" i="9"/>
  <c r="U96" i="9"/>
  <c r="T98" i="9"/>
  <c r="U98" i="9"/>
  <c r="T100" i="9"/>
  <c r="U100" i="9"/>
  <c r="T102" i="9"/>
  <c r="U102" i="9"/>
  <c r="T104" i="9"/>
  <c r="U104" i="9"/>
  <c r="T106" i="9"/>
  <c r="U106" i="9"/>
  <c r="T108" i="9"/>
  <c r="U108" i="9"/>
  <c r="T110" i="9"/>
  <c r="U110" i="9"/>
  <c r="T112" i="9"/>
  <c r="U112" i="9"/>
  <c r="T114" i="9"/>
  <c r="U114" i="9"/>
  <c r="T116" i="9"/>
  <c r="U116" i="9"/>
  <c r="T118" i="9"/>
  <c r="U118" i="9"/>
  <c r="T120" i="9"/>
  <c r="U120" i="9"/>
  <c r="T122" i="9"/>
  <c r="U122" i="9"/>
  <c r="T124" i="9"/>
  <c r="U124" i="9"/>
  <c r="T126" i="9"/>
  <c r="U126" i="9"/>
  <c r="T128" i="9"/>
  <c r="U128" i="9"/>
  <c r="T130" i="9"/>
  <c r="U130" i="9"/>
  <c r="T132" i="9"/>
  <c r="U132" i="9"/>
  <c r="T134" i="9"/>
  <c r="U134" i="9"/>
  <c r="T136" i="9"/>
  <c r="U136" i="9"/>
  <c r="T138" i="9"/>
  <c r="U138" i="9"/>
  <c r="T140" i="9"/>
  <c r="U140" i="9"/>
  <c r="T142" i="9"/>
  <c r="U142" i="9"/>
  <c r="T144" i="9"/>
  <c r="U144" i="9"/>
  <c r="T146" i="9"/>
  <c r="U146" i="9"/>
  <c r="T148" i="9"/>
  <c r="U148" i="9"/>
  <c r="T150" i="9"/>
  <c r="U150" i="9"/>
  <c r="T152" i="9"/>
  <c r="U152" i="9"/>
  <c r="T154" i="9"/>
  <c r="U154" i="9"/>
  <c r="T156" i="9"/>
  <c r="U156" i="9"/>
  <c r="T158" i="9"/>
  <c r="U158" i="9"/>
  <c r="T160" i="9"/>
  <c r="U160" i="9"/>
  <c r="T162" i="9"/>
  <c r="U162" i="9"/>
  <c r="T164" i="9"/>
  <c r="U164" i="9"/>
  <c r="T166" i="9"/>
  <c r="U166" i="9"/>
  <c r="T168" i="9"/>
  <c r="U168" i="9"/>
  <c r="T170" i="9"/>
  <c r="U170" i="9"/>
  <c r="T172" i="9"/>
  <c r="U172" i="9"/>
  <c r="T174" i="9"/>
  <c r="U174" i="9"/>
  <c r="T176" i="9"/>
  <c r="U176" i="9"/>
  <c r="T178" i="9"/>
  <c r="U178" i="9"/>
  <c r="T180" i="9"/>
  <c r="U180" i="9"/>
  <c r="T182" i="9"/>
  <c r="U182" i="9"/>
  <c r="T184" i="9"/>
  <c r="U184" i="9"/>
  <c r="T186" i="9"/>
  <c r="U186" i="9"/>
  <c r="T188" i="9"/>
  <c r="U188" i="9"/>
  <c r="T190" i="9"/>
  <c r="U190" i="9"/>
  <c r="T192" i="9"/>
  <c r="U192" i="9"/>
  <c r="T194" i="9"/>
  <c r="U194" i="9"/>
  <c r="T196" i="9"/>
  <c r="U196" i="9"/>
  <c r="T198" i="9"/>
  <c r="U198" i="9"/>
  <c r="T200" i="9"/>
  <c r="U200" i="9"/>
  <c r="T202" i="9"/>
  <c r="U202" i="9"/>
  <c r="T204" i="9"/>
  <c r="U204" i="9"/>
  <c r="T206" i="9"/>
  <c r="U206" i="9"/>
  <c r="T208" i="9"/>
  <c r="U208" i="9"/>
  <c r="T210" i="9"/>
  <c r="U210" i="9"/>
  <c r="T212" i="9"/>
  <c r="U212" i="9"/>
  <c r="T214" i="9"/>
  <c r="U214" i="9"/>
  <c r="T216" i="9"/>
  <c r="U216" i="9"/>
  <c r="T218" i="9"/>
  <c r="U218" i="9"/>
  <c r="T220" i="9"/>
  <c r="U220" i="9"/>
  <c r="T222" i="9"/>
  <c r="U222" i="9"/>
  <c r="T224" i="9"/>
  <c r="U224" i="9"/>
  <c r="T226" i="9"/>
  <c r="U226" i="9"/>
  <c r="T228" i="9"/>
  <c r="U228" i="9"/>
  <c r="T230" i="9"/>
  <c r="U230" i="9"/>
  <c r="T232" i="9"/>
  <c r="U232" i="9"/>
  <c r="T234" i="9"/>
  <c r="U234" i="9"/>
  <c r="T236" i="9"/>
  <c r="U236" i="9"/>
  <c r="T238" i="9"/>
  <c r="U238" i="9"/>
  <c r="T240" i="9"/>
  <c r="U240" i="9"/>
  <c r="T242" i="9"/>
  <c r="U242" i="9"/>
  <c r="T244" i="9"/>
  <c r="U244" i="9"/>
  <c r="T246" i="9"/>
  <c r="U246" i="9"/>
  <c r="T248" i="9"/>
  <c r="U248" i="9"/>
  <c r="T250" i="9"/>
  <c r="U250" i="9"/>
  <c r="T252" i="9"/>
  <c r="U252" i="9"/>
  <c r="T254" i="9"/>
  <c r="U254" i="9"/>
  <c r="T256" i="9"/>
  <c r="U256" i="9"/>
  <c r="T4" i="9"/>
  <c r="U4" i="9"/>
  <c r="T6" i="9"/>
  <c r="U6" i="9"/>
  <c r="T8" i="9"/>
  <c r="U8" i="9"/>
  <c r="T10" i="9"/>
  <c r="U10" i="9"/>
  <c r="T12" i="9"/>
  <c r="U12" i="9"/>
  <c r="T14" i="9"/>
  <c r="U14" i="9"/>
  <c r="T16" i="9"/>
  <c r="U16" i="9"/>
  <c r="T18" i="9"/>
  <c r="U18" i="9"/>
  <c r="T20" i="9"/>
  <c r="U20" i="9"/>
  <c r="T22" i="9"/>
  <c r="U22" i="9"/>
  <c r="T24" i="9"/>
  <c r="U24" i="9"/>
  <c r="T26" i="9"/>
  <c r="U26" i="9"/>
  <c r="T28" i="9"/>
  <c r="U28" i="9"/>
  <c r="T30" i="9"/>
  <c r="U30" i="9"/>
  <c r="T32" i="9"/>
  <c r="U32" i="9"/>
  <c r="T34" i="9"/>
  <c r="U34" i="9"/>
  <c r="T36" i="9"/>
  <c r="U36" i="9"/>
  <c r="T38" i="9"/>
  <c r="U38" i="9"/>
  <c r="T40" i="9"/>
  <c r="U40" i="9"/>
  <c r="T42" i="9"/>
  <c r="U42" i="9"/>
  <c r="T44" i="9"/>
  <c r="U44" i="9"/>
  <c r="T46" i="9"/>
  <c r="U46" i="9"/>
  <c r="T48" i="9"/>
  <c r="U48" i="9"/>
  <c r="T50" i="9"/>
  <c r="U50" i="9"/>
  <c r="T52" i="9"/>
  <c r="U52" i="9"/>
  <c r="T54" i="9"/>
  <c r="U54" i="9"/>
  <c r="T56" i="9"/>
  <c r="U56" i="9"/>
  <c r="T58" i="9"/>
  <c r="U58" i="9"/>
  <c r="T60" i="9"/>
  <c r="U60" i="9"/>
  <c r="T62" i="9"/>
  <c r="U62" i="9"/>
  <c r="T64" i="9"/>
  <c r="U64" i="9"/>
  <c r="T66" i="9"/>
  <c r="U66" i="9"/>
  <c r="T68" i="9"/>
  <c r="U68" i="9"/>
  <c r="T70" i="9"/>
  <c r="U70" i="9"/>
  <c r="T72" i="9"/>
  <c r="U72" i="9"/>
  <c r="T74" i="9"/>
  <c r="U74" i="9"/>
  <c r="T76" i="9"/>
  <c r="U76" i="9"/>
  <c r="T78" i="9"/>
  <c r="U78" i="9"/>
  <c r="T80" i="9"/>
  <c r="U80" i="9"/>
  <c r="T82" i="9"/>
  <c r="U82" i="9"/>
  <c r="T84" i="9"/>
  <c r="U84" i="9"/>
  <c r="T86" i="9"/>
  <c r="U86" i="9"/>
  <c r="T89" i="9"/>
  <c r="U89" i="9"/>
  <c r="T91" i="9"/>
  <c r="U91" i="9"/>
  <c r="T93" i="9"/>
  <c r="U93" i="9"/>
  <c r="T95" i="9"/>
  <c r="U95" i="9"/>
  <c r="T97" i="9"/>
  <c r="U97" i="9"/>
  <c r="T99" i="9"/>
  <c r="U99" i="9"/>
  <c r="T101" i="9"/>
  <c r="U101" i="9"/>
  <c r="T103" i="9"/>
  <c r="U103" i="9"/>
  <c r="T105" i="9"/>
  <c r="U105" i="9"/>
  <c r="T107" i="9"/>
  <c r="U107" i="9"/>
  <c r="T109" i="9"/>
  <c r="U109" i="9"/>
  <c r="T111" i="9"/>
  <c r="U111" i="9"/>
  <c r="T113" i="9"/>
  <c r="U113" i="9"/>
  <c r="T115" i="9"/>
  <c r="U115" i="9"/>
  <c r="T117" i="9"/>
  <c r="U117" i="9"/>
  <c r="T119" i="9"/>
  <c r="U119" i="9"/>
  <c r="T121" i="9"/>
  <c r="U121" i="9"/>
  <c r="T123" i="9"/>
  <c r="U123" i="9"/>
  <c r="T125" i="9"/>
  <c r="U125" i="9"/>
  <c r="T127" i="9"/>
  <c r="U127" i="9"/>
  <c r="T129" i="9"/>
  <c r="U129" i="9"/>
  <c r="T131" i="9"/>
  <c r="U131" i="9"/>
  <c r="T133" i="9"/>
  <c r="U133" i="9"/>
  <c r="T135" i="9"/>
  <c r="U135" i="9"/>
  <c r="T137" i="9"/>
  <c r="U137" i="9"/>
  <c r="T139" i="9"/>
  <c r="U139" i="9"/>
  <c r="T141" i="9"/>
  <c r="U141" i="9"/>
  <c r="T143" i="9"/>
  <c r="U143" i="9"/>
  <c r="T145" i="9"/>
  <c r="U145" i="9"/>
  <c r="T147" i="9"/>
  <c r="U147" i="9"/>
  <c r="T149" i="9"/>
  <c r="U149" i="9"/>
  <c r="T151" i="9"/>
  <c r="U151" i="9"/>
  <c r="T153" i="9"/>
  <c r="U153" i="9"/>
  <c r="T155" i="9"/>
  <c r="U155" i="9"/>
  <c r="T157" i="9"/>
  <c r="U157" i="9"/>
  <c r="T159" i="9"/>
  <c r="U159" i="9"/>
  <c r="T161" i="9"/>
  <c r="U161" i="9"/>
  <c r="T163" i="9"/>
  <c r="U163" i="9"/>
  <c r="T165" i="9"/>
  <c r="U165" i="9"/>
  <c r="T167" i="9"/>
  <c r="U167" i="9"/>
  <c r="T169" i="9"/>
  <c r="U169" i="9"/>
  <c r="T171" i="9"/>
  <c r="U171" i="9"/>
  <c r="T173" i="9"/>
  <c r="U173" i="9"/>
  <c r="T175" i="9"/>
  <c r="U175" i="9"/>
  <c r="T177" i="9"/>
  <c r="U177" i="9"/>
  <c r="T179" i="9"/>
  <c r="U179" i="9"/>
  <c r="T181" i="9"/>
  <c r="U181" i="9"/>
  <c r="T183" i="9"/>
  <c r="U183" i="9"/>
  <c r="T185" i="9"/>
  <c r="U185" i="9"/>
  <c r="T187" i="9"/>
  <c r="U187" i="9"/>
  <c r="T189" i="9"/>
  <c r="U189" i="9"/>
  <c r="T191" i="9"/>
  <c r="U191" i="9"/>
  <c r="T193" i="9"/>
  <c r="U193" i="9"/>
  <c r="T195" i="9"/>
  <c r="U195" i="9"/>
  <c r="T197" i="9"/>
  <c r="U197" i="9"/>
  <c r="T199" i="9"/>
  <c r="U199" i="9"/>
  <c r="T201" i="9"/>
  <c r="U201" i="9"/>
  <c r="T203" i="9"/>
  <c r="U203" i="9"/>
  <c r="T205" i="9"/>
  <c r="U205" i="9"/>
  <c r="T207" i="9"/>
  <c r="U207" i="9"/>
  <c r="T209" i="9"/>
  <c r="U209" i="9"/>
  <c r="T211" i="9"/>
  <c r="U211" i="9"/>
  <c r="T213" i="9"/>
  <c r="U213" i="9"/>
  <c r="T215" i="9"/>
  <c r="U215" i="9"/>
  <c r="T217" i="9"/>
  <c r="U217" i="9"/>
  <c r="T219" i="9"/>
  <c r="U219" i="9"/>
  <c r="T221" i="9"/>
  <c r="U221" i="9"/>
  <c r="T223" i="9"/>
  <c r="U223" i="9"/>
  <c r="T225" i="9"/>
  <c r="U225" i="9"/>
  <c r="T227" i="9"/>
  <c r="U227" i="9"/>
  <c r="T229" i="9"/>
  <c r="U229" i="9"/>
  <c r="T231" i="9"/>
  <c r="U231" i="9"/>
  <c r="T233" i="9"/>
  <c r="U233" i="9"/>
  <c r="T235" i="9"/>
  <c r="U235" i="9"/>
  <c r="T237" i="9"/>
  <c r="U237" i="9"/>
  <c r="T239" i="9"/>
  <c r="U239" i="9"/>
  <c r="T241" i="9"/>
  <c r="U241" i="9"/>
  <c r="T243" i="9"/>
  <c r="U243" i="9"/>
  <c r="T245" i="9"/>
  <c r="U245" i="9"/>
  <c r="T247" i="9"/>
  <c r="U247" i="9"/>
  <c r="T249" i="9"/>
  <c r="U249" i="9"/>
  <c r="T251" i="9"/>
  <c r="U251" i="9"/>
  <c r="T253" i="9"/>
  <c r="U253" i="9"/>
  <c r="T255" i="9"/>
  <c r="U255" i="9"/>
  <c r="T258" i="9"/>
  <c r="U258" i="9"/>
  <c r="T260" i="9"/>
  <c r="U260" i="9"/>
  <c r="T262" i="9"/>
  <c r="U262" i="9"/>
  <c r="T264" i="9"/>
  <c r="U264" i="9"/>
  <c r="T266" i="9"/>
  <c r="U266" i="9"/>
  <c r="T268" i="9"/>
  <c r="U268" i="9"/>
  <c r="T270" i="9"/>
  <c r="U270" i="9"/>
  <c r="T272" i="9"/>
  <c r="U272" i="9"/>
  <c r="T274" i="9"/>
  <c r="U274" i="9"/>
  <c r="T276" i="9"/>
  <c r="U276" i="9"/>
  <c r="T278" i="9"/>
  <c r="U278" i="9"/>
  <c r="T280" i="9"/>
  <c r="U280" i="9"/>
  <c r="T282" i="9"/>
  <c r="U282" i="9"/>
  <c r="T284" i="9"/>
  <c r="U284" i="9"/>
  <c r="T286" i="9"/>
  <c r="U286" i="9"/>
  <c r="T288" i="9"/>
  <c r="U288" i="9"/>
  <c r="T290" i="9"/>
  <c r="U290" i="9"/>
  <c r="T292" i="9"/>
  <c r="U292" i="9"/>
  <c r="T294" i="9"/>
  <c r="U294" i="9"/>
  <c r="T296" i="9"/>
  <c r="U296" i="9"/>
  <c r="T298" i="9"/>
  <c r="U298" i="9"/>
  <c r="T300" i="9"/>
  <c r="U300" i="9"/>
  <c r="T302" i="9"/>
  <c r="U302" i="9"/>
  <c r="T257" i="9"/>
  <c r="U257" i="9"/>
  <c r="T259" i="9"/>
  <c r="U259" i="9"/>
  <c r="T261" i="9"/>
  <c r="U261" i="9"/>
  <c r="T263" i="9"/>
  <c r="U263" i="9"/>
  <c r="T265" i="9"/>
  <c r="U265" i="9"/>
  <c r="T267" i="9"/>
  <c r="U267" i="9"/>
  <c r="T269" i="9"/>
  <c r="U269" i="9"/>
  <c r="T271" i="9"/>
  <c r="U271" i="9"/>
  <c r="T273" i="9"/>
  <c r="U273" i="9"/>
  <c r="T275" i="9"/>
  <c r="U275" i="9"/>
  <c r="T277" i="9"/>
  <c r="U277" i="9"/>
  <c r="T279" i="9"/>
  <c r="U279" i="9"/>
  <c r="T281" i="9"/>
  <c r="U281" i="9"/>
  <c r="T283" i="9"/>
  <c r="U283" i="9"/>
  <c r="T285" i="9"/>
  <c r="U285" i="9"/>
  <c r="T287" i="9"/>
  <c r="U287" i="9"/>
  <c r="T289" i="9"/>
  <c r="U289" i="9"/>
  <c r="T291" i="9"/>
  <c r="U291" i="9"/>
  <c r="T293" i="9"/>
  <c r="U293" i="9"/>
  <c r="T295" i="9"/>
  <c r="U295" i="9"/>
  <c r="T297" i="9"/>
  <c r="U297" i="9"/>
  <c r="T299" i="9"/>
  <c r="U299" i="9"/>
  <c r="T301" i="9"/>
  <c r="U301" i="9"/>
  <c r="C53" i="9"/>
  <c r="C43" i="9"/>
  <c r="N17" i="9"/>
  <c r="R3" i="9"/>
  <c r="R5" i="9"/>
  <c r="R7" i="9"/>
  <c r="R9" i="9"/>
  <c r="R11" i="9"/>
  <c r="R13" i="9"/>
  <c r="R15" i="9"/>
  <c r="R17" i="9"/>
  <c r="R19" i="9"/>
  <c r="R21" i="9"/>
  <c r="R23" i="9"/>
  <c r="R25" i="9"/>
  <c r="R27" i="9"/>
  <c r="R29" i="9"/>
  <c r="R31" i="9"/>
  <c r="R33" i="9"/>
  <c r="R35" i="9"/>
  <c r="R37" i="9"/>
  <c r="R39" i="9"/>
  <c r="R41" i="9"/>
  <c r="R43" i="9"/>
  <c r="R45" i="9"/>
  <c r="R47" i="9"/>
  <c r="R49" i="9"/>
  <c r="R51" i="9"/>
  <c r="R53" i="9"/>
  <c r="R55" i="9"/>
  <c r="R57" i="9"/>
  <c r="R59" i="9"/>
  <c r="R61" i="9"/>
  <c r="R63" i="9"/>
  <c r="R65" i="9"/>
  <c r="R67" i="9"/>
  <c r="R69" i="9"/>
  <c r="R71" i="9"/>
  <c r="R73" i="9"/>
  <c r="R75" i="9"/>
  <c r="R77" i="9"/>
  <c r="R79" i="9"/>
  <c r="R81" i="9"/>
  <c r="R83" i="9"/>
  <c r="R4" i="9"/>
  <c r="R8" i="9"/>
  <c r="R12" i="9"/>
  <c r="R16" i="9"/>
  <c r="R20" i="9"/>
  <c r="R24" i="9"/>
  <c r="R28" i="9"/>
  <c r="R32" i="9"/>
  <c r="R36" i="9"/>
  <c r="R40" i="9"/>
  <c r="R44" i="9"/>
  <c r="R48" i="9"/>
  <c r="R52" i="9"/>
  <c r="R56" i="9"/>
  <c r="R60" i="9"/>
  <c r="R64" i="9"/>
  <c r="R68" i="9"/>
  <c r="R72" i="9"/>
  <c r="R76" i="9"/>
  <c r="R80" i="9"/>
  <c r="R84" i="9"/>
  <c r="R86" i="9"/>
  <c r="R88" i="9"/>
  <c r="R90" i="9"/>
  <c r="R92" i="9"/>
  <c r="R94" i="9"/>
  <c r="R96" i="9"/>
  <c r="R98" i="9"/>
  <c r="R100" i="9"/>
  <c r="R102" i="9"/>
  <c r="R104" i="9"/>
  <c r="R106" i="9"/>
  <c r="R108" i="9"/>
  <c r="R110" i="9"/>
  <c r="R112" i="9"/>
  <c r="R114" i="9"/>
  <c r="R116" i="9"/>
  <c r="R118" i="9"/>
  <c r="R120" i="9"/>
  <c r="R122" i="9"/>
  <c r="R124" i="9"/>
  <c r="R126" i="9"/>
  <c r="R128" i="9"/>
  <c r="R130" i="9"/>
  <c r="R132" i="9"/>
  <c r="R134" i="9"/>
  <c r="R136" i="9"/>
  <c r="R138" i="9"/>
  <c r="R140" i="9"/>
  <c r="R142" i="9"/>
  <c r="R144" i="9"/>
  <c r="R146" i="9"/>
  <c r="R148" i="9"/>
  <c r="R150" i="9"/>
  <c r="R152" i="9"/>
  <c r="R154" i="9"/>
  <c r="R156" i="9"/>
  <c r="R158" i="9"/>
  <c r="R160" i="9"/>
  <c r="R162" i="9"/>
  <c r="R164" i="9"/>
  <c r="R166" i="9"/>
  <c r="R168" i="9"/>
  <c r="R170" i="9"/>
  <c r="R172" i="9"/>
  <c r="R174" i="9"/>
  <c r="R176" i="9"/>
  <c r="R178" i="9"/>
  <c r="R180" i="9"/>
  <c r="R182" i="9"/>
  <c r="R184" i="9"/>
  <c r="R186" i="9"/>
  <c r="R188" i="9"/>
  <c r="R190" i="9"/>
  <c r="R192" i="9"/>
  <c r="R194" i="9"/>
  <c r="R196" i="9"/>
  <c r="R198" i="9"/>
  <c r="R200" i="9"/>
  <c r="R202" i="9"/>
  <c r="R204" i="9"/>
  <c r="R206" i="9"/>
  <c r="R208" i="9"/>
  <c r="R210" i="9"/>
  <c r="R212" i="9"/>
  <c r="R214" i="9"/>
  <c r="R216" i="9"/>
  <c r="R218" i="9"/>
  <c r="R220" i="9"/>
  <c r="R222" i="9"/>
  <c r="R224" i="9"/>
  <c r="R226" i="9"/>
  <c r="R228" i="9"/>
  <c r="R230" i="9"/>
  <c r="R232" i="9"/>
  <c r="R234" i="9"/>
  <c r="R236" i="9"/>
  <c r="R238" i="9"/>
  <c r="R240" i="9"/>
  <c r="R242" i="9"/>
  <c r="R244" i="9"/>
  <c r="R246" i="9"/>
  <c r="R248" i="9"/>
  <c r="R250" i="9"/>
  <c r="R252" i="9"/>
  <c r="R254" i="9"/>
  <c r="R256" i="9"/>
  <c r="R258" i="9"/>
  <c r="R260" i="9"/>
  <c r="R262" i="9"/>
  <c r="R264" i="9"/>
  <c r="R266" i="9"/>
  <c r="R268" i="9"/>
  <c r="R270" i="9"/>
  <c r="R272" i="9"/>
  <c r="R274" i="9"/>
  <c r="R276" i="9"/>
  <c r="R278" i="9"/>
  <c r="R280" i="9"/>
  <c r="R282" i="9"/>
  <c r="R284" i="9"/>
  <c r="R286" i="9"/>
  <c r="R288" i="9"/>
  <c r="R290" i="9"/>
  <c r="R292" i="9"/>
  <c r="R294" i="9"/>
  <c r="R296" i="9"/>
  <c r="R298" i="9"/>
  <c r="R300" i="9"/>
  <c r="R302" i="9"/>
  <c r="R6" i="9"/>
  <c r="R10" i="9"/>
  <c r="R14" i="9"/>
  <c r="R18" i="9"/>
  <c r="R22" i="9"/>
  <c r="R26" i="9"/>
  <c r="R30" i="9"/>
  <c r="R34" i="9"/>
  <c r="R38" i="9"/>
  <c r="R42" i="9"/>
  <c r="R46" i="9"/>
  <c r="R50" i="9"/>
  <c r="R54" i="9"/>
  <c r="R58" i="9"/>
  <c r="R62" i="9"/>
  <c r="R66" i="9"/>
  <c r="R70" i="9"/>
  <c r="R74" i="9"/>
  <c r="R78" i="9"/>
  <c r="R82" i="9"/>
  <c r="R85" i="9"/>
  <c r="R87" i="9"/>
  <c r="R89" i="9"/>
  <c r="R91" i="9"/>
  <c r="R93" i="9"/>
  <c r="R95" i="9"/>
  <c r="R97" i="9"/>
  <c r="R99" i="9"/>
  <c r="R101" i="9"/>
  <c r="R103" i="9"/>
  <c r="R105" i="9"/>
  <c r="R107" i="9"/>
  <c r="R109" i="9"/>
  <c r="R111" i="9"/>
  <c r="R113" i="9"/>
  <c r="R115" i="9"/>
  <c r="R117" i="9"/>
  <c r="R119" i="9"/>
  <c r="R121" i="9"/>
  <c r="R123" i="9"/>
  <c r="R125" i="9"/>
  <c r="R127" i="9"/>
  <c r="R129" i="9"/>
  <c r="R131" i="9"/>
  <c r="R133" i="9"/>
  <c r="R135" i="9"/>
  <c r="R137" i="9"/>
  <c r="R139" i="9"/>
  <c r="R141" i="9"/>
  <c r="R143" i="9"/>
  <c r="R145" i="9"/>
  <c r="R147" i="9"/>
  <c r="R149" i="9"/>
  <c r="R151" i="9"/>
  <c r="R153" i="9"/>
  <c r="R155" i="9"/>
  <c r="R157" i="9"/>
  <c r="R159" i="9"/>
  <c r="R161" i="9"/>
  <c r="R163" i="9"/>
  <c r="R165" i="9"/>
  <c r="R167" i="9"/>
  <c r="R169" i="9"/>
  <c r="R171" i="9"/>
  <c r="R173" i="9"/>
  <c r="R175" i="9"/>
  <c r="R177" i="9"/>
  <c r="R179" i="9"/>
  <c r="R181" i="9"/>
  <c r="R183" i="9"/>
  <c r="R185" i="9"/>
  <c r="R187" i="9"/>
  <c r="R189" i="9"/>
  <c r="R191" i="9"/>
  <c r="R193" i="9"/>
  <c r="R195" i="9"/>
  <c r="R197" i="9"/>
  <c r="R199" i="9"/>
  <c r="R201" i="9"/>
  <c r="R203" i="9"/>
  <c r="R205" i="9"/>
  <c r="R207" i="9"/>
  <c r="R209" i="9"/>
  <c r="R211" i="9"/>
  <c r="R213" i="9"/>
  <c r="R215" i="9"/>
  <c r="R217" i="9"/>
  <c r="R219" i="9"/>
  <c r="R221" i="9"/>
  <c r="R223" i="9"/>
  <c r="R225" i="9"/>
  <c r="R227" i="9"/>
  <c r="R229" i="9"/>
  <c r="R231" i="9"/>
  <c r="R233" i="9"/>
  <c r="R235" i="9"/>
  <c r="R237" i="9"/>
  <c r="R239" i="9"/>
  <c r="R241" i="9"/>
  <c r="R243" i="9"/>
  <c r="R245" i="9"/>
  <c r="R247" i="9"/>
  <c r="R249" i="9"/>
  <c r="R251" i="9"/>
  <c r="R253" i="9"/>
  <c r="R255" i="9"/>
  <c r="R257" i="9"/>
  <c r="R259" i="9"/>
  <c r="R261" i="9"/>
  <c r="R263" i="9"/>
  <c r="R265" i="9"/>
  <c r="R267" i="9"/>
  <c r="R269" i="9"/>
  <c r="R271" i="9"/>
  <c r="R273" i="9"/>
  <c r="R275" i="9"/>
  <c r="R277" i="9"/>
  <c r="R279" i="9"/>
  <c r="R281" i="9"/>
  <c r="R283" i="9"/>
  <c r="R285" i="9"/>
  <c r="R287" i="9"/>
  <c r="R289" i="9"/>
  <c r="R291" i="9"/>
  <c r="R293" i="9"/>
  <c r="R295" i="9"/>
  <c r="R297" i="9"/>
  <c r="R299" i="9"/>
  <c r="R301" i="9"/>
</calcChain>
</file>

<file path=xl/sharedStrings.xml><?xml version="1.0" encoding="utf-8"?>
<sst xmlns="http://schemas.openxmlformats.org/spreadsheetml/2006/main" count="644" uniqueCount="322">
  <si>
    <t>Pass/Fail</t>
  </si>
  <si>
    <t>eXact</t>
  </si>
  <si>
    <t>Model</t>
  </si>
  <si>
    <t>Mode</t>
  </si>
  <si>
    <t>Serial</t>
  </si>
  <si>
    <t>Aperture</t>
  </si>
  <si>
    <t>SCCA</t>
  </si>
  <si>
    <t>Reference</t>
  </si>
  <si>
    <t>G7 Gray</t>
  </si>
  <si>
    <t>CMY</t>
  </si>
  <si>
    <t>K</t>
  </si>
  <si>
    <t>95th</t>
  </si>
  <si>
    <t>HC_cmy</t>
  </si>
  <si>
    <t>HR_cmy</t>
  </si>
  <si>
    <t>SC_cmy</t>
  </si>
  <si>
    <t>HC_k</t>
  </si>
  <si>
    <t>HR_k</t>
  </si>
  <si>
    <t>SC_k</t>
  </si>
  <si>
    <t>Type</t>
  </si>
  <si>
    <t>Proof</t>
  </si>
  <si>
    <t>C</t>
  </si>
  <si>
    <t>M</t>
  </si>
  <si>
    <t>Y</t>
  </si>
  <si>
    <t>R</t>
  </si>
  <si>
    <t>G</t>
  </si>
  <si>
    <t>B</t>
  </si>
  <si>
    <t>Substrate</t>
  </si>
  <si>
    <t>Version</t>
  </si>
  <si>
    <t>State/Prov</t>
  </si>
  <si>
    <t>Coating</t>
  </si>
  <si>
    <t>Paper Finish</t>
  </si>
  <si>
    <t>Ink Set</t>
  </si>
  <si>
    <t>Paper Name</t>
  </si>
  <si>
    <t>Ink Mfr.</t>
  </si>
  <si>
    <t>Paper Mfr.</t>
  </si>
  <si>
    <t>Instruments</t>
  </si>
  <si>
    <t>Techkon</t>
  </si>
  <si>
    <t>Minolta</t>
  </si>
  <si>
    <t>i1Pro</t>
  </si>
  <si>
    <t>i1Pro UV</t>
  </si>
  <si>
    <t>SpectroEye</t>
  </si>
  <si>
    <t>SpectroJet</t>
  </si>
  <si>
    <t>SpectroDrive</t>
  </si>
  <si>
    <t>Intellitrax</t>
  </si>
  <si>
    <t>FD-7</t>
  </si>
  <si>
    <t>xrite</t>
  </si>
  <si>
    <t>select…</t>
  </si>
  <si>
    <t>iSis</t>
  </si>
  <si>
    <t>iSis XL</t>
  </si>
  <si>
    <t>A</t>
  </si>
  <si>
    <t>D</t>
  </si>
  <si>
    <t>E</t>
  </si>
  <si>
    <t>N/A</t>
  </si>
  <si>
    <t>SpectroDens</t>
  </si>
  <si>
    <t>II</t>
  </si>
  <si>
    <t>III</t>
  </si>
  <si>
    <t>500 series</t>
  </si>
  <si>
    <t>I</t>
  </si>
  <si>
    <t>i1Pro 2</t>
  </si>
  <si>
    <t>LT</t>
  </si>
  <si>
    <t>Standard</t>
  </si>
  <si>
    <t>Instrument0</t>
  </si>
  <si>
    <t>Instrument Versions</t>
  </si>
  <si>
    <t>Instrument Apertures</t>
  </si>
  <si>
    <t>Selected Instrument:</t>
  </si>
  <si>
    <t>Instrument Manufacturers</t>
  </si>
  <si>
    <t>Selected Manufacturer</t>
  </si>
  <si>
    <t>Aperture0</t>
  </si>
  <si>
    <t>Aperture1</t>
  </si>
  <si>
    <t>Aperture2</t>
  </si>
  <si>
    <t>Aperture3</t>
  </si>
  <si>
    <t>Aperture4</t>
  </si>
  <si>
    <t>Aperture5</t>
  </si>
  <si>
    <t>Aperture6</t>
  </si>
  <si>
    <t>Aperture7</t>
  </si>
  <si>
    <t>Aperture8</t>
  </si>
  <si>
    <t>Aperture9</t>
  </si>
  <si>
    <t>Aperture10</t>
  </si>
  <si>
    <t>Aperture11</t>
  </si>
  <si>
    <t>Aperture12</t>
  </si>
  <si>
    <t>Aperture13</t>
  </si>
  <si>
    <t>Instrument1</t>
  </si>
  <si>
    <t>Instrument2</t>
  </si>
  <si>
    <t>Instrument3</t>
  </si>
  <si>
    <t>Instrument4</t>
  </si>
  <si>
    <t>Instrument5</t>
  </si>
  <si>
    <t>Instrument6</t>
  </si>
  <si>
    <t>Instrument7</t>
  </si>
  <si>
    <t>Instrument8</t>
  </si>
  <si>
    <t>Instrument9</t>
  </si>
  <si>
    <t>Instrument10</t>
  </si>
  <si>
    <t>Instrument11</t>
  </si>
  <si>
    <t>Instrument12</t>
  </si>
  <si>
    <t>Instrument13</t>
  </si>
  <si>
    <t>4.5mm</t>
  </si>
  <si>
    <t>2 mm</t>
  </si>
  <si>
    <t>1.6 x 3.2 mm</t>
  </si>
  <si>
    <t>4 mm</t>
  </si>
  <si>
    <t>6 mm</t>
  </si>
  <si>
    <t>1.5 mm</t>
  </si>
  <si>
    <t>2 mm (SA)</t>
  </si>
  <si>
    <t>1.5mm</t>
  </si>
  <si>
    <t>5 mm</t>
  </si>
  <si>
    <t>3 mm</t>
  </si>
  <si>
    <t>Instrument Mode</t>
  </si>
  <si>
    <t>Mode0</t>
  </si>
  <si>
    <t>Mode1</t>
  </si>
  <si>
    <t>Mode2</t>
  </si>
  <si>
    <t>Mode3</t>
  </si>
  <si>
    <t>Mode4</t>
  </si>
  <si>
    <t>Mode5</t>
  </si>
  <si>
    <t>Mode6</t>
  </si>
  <si>
    <t>Mode7</t>
  </si>
  <si>
    <t>Mode8</t>
  </si>
  <si>
    <t>Mode9</t>
  </si>
  <si>
    <t>Mode10</t>
  </si>
  <si>
    <t>Mode11</t>
  </si>
  <si>
    <t>Mode12</t>
  </si>
  <si>
    <t>Mode13</t>
  </si>
  <si>
    <t>M0</t>
  </si>
  <si>
    <t>M2</t>
  </si>
  <si>
    <t>M1</t>
  </si>
  <si>
    <t>M3</t>
  </si>
  <si>
    <t>Machine Mfr.</t>
  </si>
  <si>
    <t>Machine Mdl.</t>
  </si>
  <si>
    <t>Machine Type</t>
  </si>
  <si>
    <t>Printing Units</t>
  </si>
  <si>
    <t>∆E Mode</t>
  </si>
  <si>
    <t>CMY Solids</t>
  </si>
  <si>
    <t>K Solid</t>
  </si>
  <si>
    <t>Heatset News</t>
  </si>
  <si>
    <t>SuperCal</t>
  </si>
  <si>
    <t>Coldset News</t>
  </si>
  <si>
    <t>SWOP2006 Coated#3</t>
  </si>
  <si>
    <t>GRACoL2006 Coated#1</t>
  </si>
  <si>
    <t>SWOP2006 Coated#5</t>
  </si>
  <si>
    <t>SWOP2013 Coated#5</t>
  </si>
  <si>
    <t>SWOP2013 Coated#3</t>
  </si>
  <si>
    <t>GRACoL2013 Uncoated</t>
  </si>
  <si>
    <t>GRACoL2013 Coated#1</t>
  </si>
  <si>
    <t>Extended Gamut</t>
  </si>
  <si>
    <t>Codes</t>
  </si>
  <si>
    <t>C0M0Y0K0</t>
  </si>
  <si>
    <t>C100M0Y0K0</t>
  </si>
  <si>
    <t>C0M100Y0K0</t>
  </si>
  <si>
    <t>C0M0Y100K0</t>
  </si>
  <si>
    <t>C0M0Y0K100</t>
  </si>
  <si>
    <t>C0M100Y100K0</t>
  </si>
  <si>
    <t>C100M0Y100K0</t>
  </si>
  <si>
    <t>C100M100Y0K0</t>
  </si>
  <si>
    <t>C100M100Y100K0</t>
  </si>
  <si>
    <t>C0M0Y0K25</t>
  </si>
  <si>
    <t>C0M0Y0K50</t>
  </si>
  <si>
    <t>C0M0Y0K75</t>
  </si>
  <si>
    <t>C25M19Y19K0</t>
  </si>
  <si>
    <t>C50M40Y40K0</t>
  </si>
  <si>
    <t>C75M66Y66K0</t>
  </si>
  <si>
    <t>No reference</t>
  </si>
  <si>
    <t>NA</t>
  </si>
  <si>
    <t>Refernce Conditions</t>
  </si>
  <si>
    <t>Tolerances</t>
  </si>
  <si>
    <t>Proof Types</t>
  </si>
  <si>
    <t>Press</t>
  </si>
  <si>
    <t>DE type</t>
  </si>
  <si>
    <t>DE76</t>
  </si>
  <si>
    <t>DE2000</t>
  </si>
  <si>
    <t>RGB Solids</t>
  </si>
  <si>
    <t>Avg All IT8.7/4</t>
  </si>
  <si>
    <t>95th All IT8.7/4</t>
  </si>
  <si>
    <t>Patches</t>
  </si>
  <si>
    <t>YD</t>
  </si>
  <si>
    <t>YL</t>
  </si>
  <si>
    <t>YC</t>
  </si>
  <si>
    <t>RR</t>
  </si>
  <si>
    <t>RA</t>
  </si>
  <si>
    <t>On</t>
  </si>
  <si>
    <t>Off</t>
  </si>
  <si>
    <t>SCCA Mode</t>
  </si>
  <si>
    <r>
      <t>X</t>
    </r>
    <r>
      <rPr>
        <vertAlign val="subscript"/>
        <sz val="10"/>
        <color indexed="8"/>
        <rFont val="Arial"/>
      </rPr>
      <t>s1</t>
    </r>
  </si>
  <si>
    <r>
      <t>Y</t>
    </r>
    <r>
      <rPr>
        <vertAlign val="subscript"/>
        <sz val="10"/>
        <color indexed="8"/>
        <rFont val="Arial"/>
      </rPr>
      <t>s1</t>
    </r>
  </si>
  <si>
    <r>
      <t>Z</t>
    </r>
    <r>
      <rPr>
        <vertAlign val="subscript"/>
        <sz val="10"/>
        <color indexed="8"/>
        <rFont val="Arial"/>
      </rPr>
      <t>s1</t>
    </r>
  </si>
  <si>
    <r>
      <t>X</t>
    </r>
    <r>
      <rPr>
        <vertAlign val="subscript"/>
        <sz val="10"/>
        <rFont val="Arial"/>
      </rPr>
      <t>s2</t>
    </r>
  </si>
  <si>
    <r>
      <t>Y</t>
    </r>
    <r>
      <rPr>
        <vertAlign val="subscript"/>
        <sz val="10"/>
        <rFont val="Arial"/>
      </rPr>
      <t>s2</t>
    </r>
  </si>
  <si>
    <r>
      <t>Z</t>
    </r>
    <r>
      <rPr>
        <vertAlign val="subscript"/>
        <sz val="10"/>
        <rFont val="Arial"/>
      </rPr>
      <t>s2</t>
    </r>
  </si>
  <si>
    <r>
      <t>X</t>
    </r>
    <r>
      <rPr>
        <vertAlign val="subscript"/>
        <sz val="10"/>
        <rFont val="Arial"/>
      </rPr>
      <t>min</t>
    </r>
  </si>
  <si>
    <r>
      <rPr>
        <sz val="12"/>
        <color theme="1"/>
        <rFont val="Calibri"/>
        <family val="2"/>
        <scheme val="minor"/>
      </rPr>
      <t>Y</t>
    </r>
    <r>
      <rPr>
        <vertAlign val="subscript"/>
        <sz val="10"/>
        <rFont val="Arial"/>
      </rPr>
      <t>min</t>
    </r>
  </si>
  <si>
    <r>
      <t>Z</t>
    </r>
    <r>
      <rPr>
        <vertAlign val="subscript"/>
        <sz val="10"/>
        <rFont val="Arial"/>
      </rPr>
      <t>min</t>
    </r>
  </si>
  <si>
    <t>Cx</t>
  </si>
  <si>
    <t>Cy</t>
  </si>
  <si>
    <t>Cz</t>
  </si>
  <si>
    <t>SCCA Scalars</t>
  </si>
  <si>
    <t>SCCA Black code</t>
  </si>
  <si>
    <t>NPD Calcs</t>
  </si>
  <si>
    <t>Format line</t>
  </si>
  <si>
    <t>First data</t>
  </si>
  <si>
    <t>Last Data</t>
  </si>
  <si>
    <t>CMYK start</t>
  </si>
  <si>
    <t>Lab start</t>
  </si>
  <si>
    <t>Spectral start</t>
  </si>
  <si>
    <t>Spectral range</t>
  </si>
  <si>
    <t>Gray Data</t>
  </si>
  <si>
    <t>IT8 Data</t>
  </si>
  <si>
    <t>Number of samples</t>
  </si>
  <si>
    <t>Condition</t>
  </si>
  <si>
    <t>Coditions</t>
  </si>
  <si>
    <t>G7 Targeted</t>
  </si>
  <si>
    <t>G7 Colorspace</t>
  </si>
  <si>
    <t>Mfr.</t>
  </si>
  <si>
    <t>w∆L-k Avg.</t>
  </si>
  <si>
    <t>w∆L-k Peak</t>
  </si>
  <si>
    <t>w∆L-cmy Av.</t>
  </si>
  <si>
    <t>w∆L-cmy Pk.</t>
  </si>
  <si>
    <t>w∆Ch Av.</t>
  </si>
  <si>
    <t>w∆Ch Pk.</t>
  </si>
  <si>
    <t xml:space="preserve"> </t>
  </si>
  <si>
    <t>Barbieri</t>
  </si>
  <si>
    <t>Spectro LFP</t>
  </si>
  <si>
    <t>SpectroPad</t>
  </si>
  <si>
    <t>Spectro Swing</t>
  </si>
  <si>
    <t>Instrument14</t>
  </si>
  <si>
    <t>Instrument15</t>
  </si>
  <si>
    <t>Instrument16</t>
  </si>
  <si>
    <t>Aperture14</t>
  </si>
  <si>
    <t>Aperture15</t>
  </si>
  <si>
    <t>Aperture16</t>
  </si>
  <si>
    <t>2mm</t>
  </si>
  <si>
    <t>6mm</t>
  </si>
  <si>
    <t>8mm</t>
  </si>
  <si>
    <t>Mode15</t>
  </si>
  <si>
    <t>Mode16</t>
  </si>
  <si>
    <t>Mode14</t>
  </si>
  <si>
    <t>Instrument17</t>
  </si>
  <si>
    <t>Aperture17</t>
  </si>
  <si>
    <t>Mode17</t>
  </si>
  <si>
    <t>iSis 2</t>
  </si>
  <si>
    <t>iSis XL 2</t>
  </si>
  <si>
    <t>Instrument18</t>
  </si>
  <si>
    <t>Aperture18</t>
  </si>
  <si>
    <t>Mode18</t>
  </si>
  <si>
    <t>C100M100Y100K100</t>
  </si>
  <si>
    <t>DTP70</t>
  </si>
  <si>
    <t>4mm</t>
  </si>
  <si>
    <t>Instrument19</t>
  </si>
  <si>
    <t>Aperture19</t>
  </si>
  <si>
    <t>Mode19</t>
  </si>
  <si>
    <t>P2P Sequencer</t>
  </si>
  <si>
    <t>R25C1 short</t>
  </si>
  <si>
    <t>R25C1 long</t>
  </si>
  <si>
    <t>R1C1 short</t>
  </si>
  <si>
    <t>R1C1 long</t>
  </si>
  <si>
    <t>R1C12 short</t>
  </si>
  <si>
    <t>R1C12 Long</t>
  </si>
  <si>
    <t>R25C12 short</t>
  </si>
  <si>
    <t>R25C12 long</t>
  </si>
  <si>
    <t>G100 Loc</t>
  </si>
  <si>
    <t>P2P values</t>
  </si>
  <si>
    <t>P2P G100</t>
  </si>
  <si>
    <t>L (substrate)</t>
  </si>
  <si>
    <t>L (Substrate)</t>
  </si>
  <si>
    <t>L (cmy)</t>
  </si>
  <si>
    <t>L (k)</t>
  </si>
  <si>
    <t>Use Column</t>
  </si>
  <si>
    <t>Desc</t>
  </si>
  <si>
    <t>Gray Method</t>
  </si>
  <si>
    <t>Original (2005)</t>
  </si>
  <si>
    <t>Native Black (2012)</t>
  </si>
  <si>
    <t>Native CMY (2015)</t>
  </si>
  <si>
    <t>Native CMY Power</t>
  </si>
  <si>
    <t>P2P Line</t>
  </si>
  <si>
    <t>P2P Column</t>
  </si>
  <si>
    <t>Color Patch Limit</t>
  </si>
  <si>
    <t>Gray Mthd.</t>
  </si>
  <si>
    <t>Average</t>
  </si>
  <si>
    <t>Proof Settings</t>
  </si>
  <si>
    <t>Proof Production Info</t>
  </si>
  <si>
    <t>Press Settings</t>
  </si>
  <si>
    <t>Press Production Info</t>
  </si>
  <si>
    <t>Color Measurement Instrument Info</t>
  </si>
  <si>
    <t>Idealliance Info</t>
  </si>
  <si>
    <t>G7 Exp/Pro</t>
  </si>
  <si>
    <t>Date</t>
  </si>
  <si>
    <r>
      <rPr>
        <b/>
        <sz val="10"/>
        <color theme="1"/>
        <rFont val="Calibri"/>
        <family val="2"/>
        <scheme val="minor"/>
      </rPr>
      <t>OFFICE USE:</t>
    </r>
    <r>
      <rPr>
        <sz val="10"/>
        <color theme="1"/>
        <rFont val="Calibri"/>
        <scheme val="minor"/>
      </rPr>
      <t xml:space="preserve"> ID</t>
    </r>
  </si>
  <si>
    <t xml:space="preserve">귀사의 해당 정보를 아래에 작성해주세요. </t>
  </si>
  <si>
    <r>
      <rPr>
        <sz val="10"/>
        <color theme="1"/>
        <rFont val="Calibri"/>
        <scheme val="minor"/>
      </rPr>
      <t>Machine Mfr.</t>
    </r>
  </si>
  <si>
    <r>
      <rPr>
        <sz val="12"/>
        <color theme="1"/>
        <rFont val="Calibri"/>
        <family val="2"/>
        <scheme val="minor"/>
      </rPr>
      <t>User Info</t>
    </r>
  </si>
  <si>
    <t>대표자명</t>
  </si>
  <si>
    <r>
      <rPr>
        <sz val="10"/>
        <color theme="1"/>
        <rFont val="Calibri"/>
        <scheme val="minor"/>
      </rPr>
      <t>Name</t>
    </r>
  </si>
  <si>
    <r>
      <rPr>
        <sz val="10"/>
        <color theme="1"/>
        <rFont val="Calibri"/>
        <scheme val="minor"/>
      </rPr>
      <t>Company</t>
    </r>
  </si>
  <si>
    <t>업체명</t>
  </si>
  <si>
    <r>
      <rPr>
        <sz val="10"/>
        <color theme="1"/>
        <rFont val="Calibri"/>
        <scheme val="minor"/>
      </rPr>
      <t>Address 1</t>
    </r>
  </si>
  <si>
    <r>
      <rPr>
        <sz val="10"/>
        <color theme="1"/>
        <rFont val="Calibri"/>
        <scheme val="minor"/>
      </rPr>
      <t>Address 2</t>
    </r>
  </si>
  <si>
    <r>
      <rPr>
        <sz val="10"/>
        <color theme="1"/>
        <rFont val="Calibri"/>
        <scheme val="minor"/>
      </rPr>
      <t>City</t>
    </r>
  </si>
  <si>
    <r>
      <rPr>
        <sz val="10"/>
        <color theme="1"/>
        <rFont val="Calibri"/>
        <scheme val="minor"/>
      </rPr>
      <t>Country</t>
    </r>
  </si>
  <si>
    <t>국가</t>
  </si>
  <si>
    <t>도시</t>
  </si>
  <si>
    <r>
      <rPr>
        <sz val="10"/>
        <color theme="1"/>
        <rFont val="Calibri"/>
        <scheme val="minor"/>
      </rPr>
      <t>Postal Code</t>
    </r>
  </si>
  <si>
    <t>우편번호</t>
  </si>
  <si>
    <r>
      <rPr>
        <sz val="10"/>
        <color theme="1"/>
        <rFont val="Calibri"/>
        <scheme val="minor"/>
      </rPr>
      <t>Phone</t>
    </r>
  </si>
  <si>
    <t>전화번호</t>
  </si>
  <si>
    <t>email</t>
  </si>
  <si>
    <t>이메일</t>
  </si>
  <si>
    <t>Idealliance 정보</t>
  </si>
  <si>
    <t>G7 Expert/Professional 이름</t>
  </si>
  <si>
    <t>제출날짜</t>
  </si>
  <si>
    <t>신청자 정보</t>
  </si>
  <si>
    <t>주소1</t>
  </si>
  <si>
    <t>주소2</t>
  </si>
  <si>
    <t>Idealliance/RIT에서 기입합니다</t>
  </si>
  <si>
    <t>장비제조사(Machine Mfr.)</t>
  </si>
  <si>
    <t>용지 제조사(Paper Manufacturer)</t>
  </si>
  <si>
    <t>용지마감(Paper Finish)</t>
  </si>
  <si>
    <t>장비 유형(Machine Type)</t>
  </si>
  <si>
    <t>인쇄 유닛(Printing Units)</t>
  </si>
  <si>
    <t>코팅(Coating)</t>
  </si>
  <si>
    <t>잉크 제조사(Ink Manufacturer)</t>
  </si>
  <si>
    <t>잉크셋(Ink Set)</t>
  </si>
  <si>
    <t>용지명(Paper Name)</t>
  </si>
  <si>
    <t>장비 모델(Machine Mdl.)</t>
  </si>
  <si>
    <r>
      <rPr>
        <b/>
        <sz val="12"/>
        <color theme="1"/>
        <rFont val="나눔고딕OTF"/>
        <charset val="129"/>
      </rPr>
      <t>노란색칸 끝쪽에 위치한 토글키를 사용하여 해당 내용을 선택하십시오.(현재 선택되어진 부분은 예시입니다)</t>
    </r>
  </si>
  <si>
    <t>교정 정보(Proof Production Info)</t>
  </si>
  <si>
    <t>인쇄물 정보(Press Production Info)</t>
  </si>
  <si>
    <t>*모든 항목을 영어로 기입해주십시오.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</si>
</sst>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indexed="8"/>
      <name val="Arial"/>
    </font>
    <font>
      <sz val="10"/>
      <color rgb="FF000000"/>
      <name val="Arial"/>
    </font>
    <font>
      <vertAlign val="subscript"/>
      <sz val="10"/>
      <name val="Arial"/>
    </font>
    <font>
      <sz val="18"/>
      <color theme="1" tint="0.34998626667073579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나눔고딕OTF"/>
      <charset val="129"/>
    </font>
    <font>
      <sz val="10"/>
      <color theme="1"/>
      <name val="나눔고딕OTF"/>
      <charset val="129"/>
    </font>
    <font>
      <b/>
      <sz val="12"/>
      <color theme="1"/>
      <name val="나눔고딕OTF"/>
      <charset val="129"/>
    </font>
    <font>
      <b/>
      <sz val="10"/>
      <color theme="1"/>
      <name val="나눔고딕OTF"/>
      <charset val="129"/>
    </font>
    <font>
      <b/>
      <sz val="10"/>
      <color rgb="FF0000FF"/>
      <name val="나눔고딕OTF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7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Border="1"/>
    <xf numFmtId="49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Border="1"/>
    <xf numFmtId="2" fontId="0" fillId="0" borderId="0" xfId="0" applyNumberFormat="1" applyFill="1" applyBorder="1" applyAlignment="1" applyProtection="1">
      <alignment horizontal="left"/>
      <protection hidden="1"/>
    </xf>
    <xf numFmtId="2" fontId="9" fillId="0" borderId="0" xfId="0" applyNumberFormat="1" applyFont="1" applyFill="1" applyBorder="1" applyAlignment="1" applyProtection="1">
      <alignment horizontal="left"/>
      <protection hidden="1"/>
    </xf>
    <xf numFmtId="2" fontId="10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0" fillId="5" borderId="0" xfId="0" applyFill="1"/>
    <xf numFmtId="0" fontId="0" fillId="5" borderId="0" xfId="0" applyFill="1" applyBorder="1"/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0" fillId="3" borderId="29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9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0" fontId="4" fillId="4" borderId="30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1" fontId="0" fillId="0" borderId="0" xfId="0" applyNumberFormat="1" applyFill="1" applyBorder="1" applyAlignment="1" applyProtection="1">
      <alignment horizontal="left"/>
      <protection hidden="1"/>
    </xf>
    <xf numFmtId="0" fontId="5" fillId="0" borderId="0" xfId="0" applyFont="1" applyBorder="1" applyAlignment="1">
      <alignment horizontal="left"/>
    </xf>
    <xf numFmtId="0" fontId="0" fillId="0" borderId="20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0" fillId="0" borderId="27" xfId="0" applyBorder="1" applyAlignment="1">
      <alignment horizontal="left"/>
    </xf>
    <xf numFmtId="0" fontId="0" fillId="0" borderId="23" xfId="0" applyFill="1" applyBorder="1"/>
    <xf numFmtId="0" fontId="0" fillId="0" borderId="25" xfId="0" applyFill="1" applyBorder="1"/>
    <xf numFmtId="0" fontId="0" fillId="0" borderId="22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7" xfId="0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Fill="1" applyBorder="1"/>
    <xf numFmtId="165" fontId="0" fillId="0" borderId="24" xfId="0" applyNumberFormat="1" applyBorder="1" applyAlignment="1">
      <alignment horizontal="right"/>
    </xf>
    <xf numFmtId="165" fontId="0" fillId="0" borderId="24" xfId="0" applyNumberFormat="1" applyFill="1" applyBorder="1" applyAlignment="1">
      <alignment horizontal="right"/>
    </xf>
    <xf numFmtId="165" fontId="0" fillId="0" borderId="24" xfId="0" applyNumberFormat="1" applyFill="1" applyBorder="1"/>
    <xf numFmtId="0" fontId="0" fillId="0" borderId="24" xfId="0" applyFill="1" applyBorder="1"/>
    <xf numFmtId="165" fontId="0" fillId="0" borderId="27" xfId="0" applyNumberFormat="1" applyFill="1" applyBorder="1"/>
    <xf numFmtId="0" fontId="0" fillId="0" borderId="22" xfId="0" applyBorder="1" applyAlignment="1">
      <alignment horizontal="right"/>
    </xf>
    <xf numFmtId="2" fontId="7" fillId="0" borderId="20" xfId="0" applyNumberFormat="1" applyFont="1" applyFill="1" applyBorder="1" applyAlignment="1" applyProtection="1">
      <alignment horizontal="left"/>
      <protection hidden="1"/>
    </xf>
    <xf numFmtId="2" fontId="7" fillId="0" borderId="21" xfId="0" applyNumberFormat="1" applyFont="1" applyFill="1" applyBorder="1" applyAlignment="1" applyProtection="1">
      <alignment horizontal="left"/>
      <protection hidden="1"/>
    </xf>
    <xf numFmtId="2" fontId="9" fillId="0" borderId="22" xfId="0" applyNumberFormat="1" applyFont="1" applyFill="1" applyBorder="1" applyAlignment="1" applyProtection="1">
      <alignment horizontal="left"/>
      <protection hidden="1"/>
    </xf>
    <xf numFmtId="2" fontId="0" fillId="0" borderId="23" xfId="0" applyNumberFormat="1" applyFill="1" applyBorder="1" applyAlignment="1" applyProtection="1">
      <alignment horizontal="left"/>
      <protection hidden="1"/>
    </xf>
    <xf numFmtId="2" fontId="0" fillId="0" borderId="24" xfId="0" applyNumberFormat="1" applyFill="1" applyBorder="1" applyAlignment="1" applyProtection="1">
      <alignment horizontal="left"/>
      <protection hidden="1"/>
    </xf>
    <xf numFmtId="0" fontId="0" fillId="0" borderId="23" xfId="0" applyBorder="1" applyAlignment="1">
      <alignment horizontal="left"/>
    </xf>
    <xf numFmtId="2" fontId="0" fillId="0" borderId="25" xfId="0" applyNumberFormat="1" applyFill="1" applyBorder="1" applyAlignment="1" applyProtection="1">
      <alignment horizontal="left"/>
      <protection hidden="1"/>
    </xf>
    <xf numFmtId="2" fontId="0" fillId="0" borderId="26" xfId="0" applyNumberFormat="1" applyFill="1" applyBorder="1" applyAlignment="1" applyProtection="1">
      <alignment horizontal="left"/>
      <protection hidden="1"/>
    </xf>
    <xf numFmtId="2" fontId="0" fillId="0" borderId="27" xfId="0" applyNumberFormat="1" applyFill="1" applyBorder="1" applyAlignment="1" applyProtection="1">
      <alignment horizontal="left"/>
      <protection hidden="1"/>
    </xf>
    <xf numFmtId="0" fontId="0" fillId="0" borderId="2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" fontId="0" fillId="0" borderId="34" xfId="0" applyNumberFormat="1" applyFill="1" applyBorder="1" applyAlignment="1" applyProtection="1">
      <alignment horizontal="left"/>
      <protection hidden="1"/>
    </xf>
    <xf numFmtId="0" fontId="0" fillId="0" borderId="20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/>
    <xf numFmtId="0" fontId="0" fillId="0" borderId="23" xfId="0" applyFont="1" applyBorder="1"/>
    <xf numFmtId="0" fontId="0" fillId="0" borderId="25" xfId="0" applyFont="1" applyFill="1" applyBorder="1"/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34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3" borderId="28" xfId="0" applyFill="1" applyBorder="1" applyAlignment="1">
      <alignment horizontal="left"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/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Border="1"/>
    <xf numFmtId="0" fontId="14" fillId="4" borderId="9" xfId="0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right" vertic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0" fillId="0" borderId="0" xfId="0" applyFont="1"/>
    <xf numFmtId="0" fontId="19" fillId="0" borderId="0" xfId="0" applyFont="1" applyFill="1"/>
    <xf numFmtId="0" fontId="17" fillId="0" borderId="0" xfId="0" applyFont="1"/>
    <xf numFmtId="0" fontId="20" fillId="0" borderId="0" xfId="0" applyFont="1" applyFill="1" applyBorder="1" applyAlignment="1"/>
    <xf numFmtId="0" fontId="20" fillId="0" borderId="0" xfId="0" applyFont="1"/>
    <xf numFmtId="0" fontId="17" fillId="0" borderId="0" xfId="0" applyFont="1" applyFill="1" applyAlignment="1"/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3" borderId="28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3" borderId="28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4" fillId="3" borderId="3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vertical="center"/>
      <protection hidden="1"/>
    </xf>
    <xf numFmtId="0" fontId="0" fillId="3" borderId="28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0" fontId="18" fillId="0" borderId="0" xfId="0" applyFont="1"/>
  </cellXfs>
  <cellStyles count="17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Normal" xfId="0" builtinId="0"/>
    <cellStyle name="Normal 2" xfId="759"/>
    <cellStyle name="Normal 3" xfId="76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66965</xdr:rowOff>
    </xdr:from>
    <xdr:to>
      <xdr:col>7</xdr:col>
      <xdr:colOff>635559</xdr:colOff>
      <xdr:row>4</xdr:row>
      <xdr:rowOff>60035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25" y="257465"/>
          <a:ext cx="2759634" cy="602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66965</xdr:rowOff>
    </xdr:from>
    <xdr:to>
      <xdr:col>7</xdr:col>
      <xdr:colOff>635559</xdr:colOff>
      <xdr:row>3</xdr:row>
      <xdr:rowOff>193385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66990"/>
          <a:ext cx="2788209" cy="621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66965</xdr:rowOff>
    </xdr:from>
    <xdr:to>
      <xdr:col>7</xdr:col>
      <xdr:colOff>635559</xdr:colOff>
      <xdr:row>3</xdr:row>
      <xdr:rowOff>193385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25" y="257465"/>
          <a:ext cx="2785034" cy="609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/Users/mlevine/Library/Caches/TemporaryItems/Outlook%20Temp/Schawk/NY%20Files/Edelmann%20Data/Specifications/Schawk/NY%20Files/Industry/IDEAlliance/Schmoo/Schmoo%20Metrics%20v1.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"/>
      <sheetName val="Sample"/>
      <sheetName val="Plots by Color"/>
      <sheetName val="Plots by Metric"/>
      <sheetName val="CTV"/>
      <sheetName val="STR"/>
      <sheetName val="XYZ_Mag"/>
      <sheetName val="DE_P"/>
      <sheetName val="PT_Ru"/>
      <sheetName val="Lstar"/>
      <sheetName val="LstarD"/>
      <sheetName val="SAT"/>
      <sheetName val="IBNV"/>
      <sheetName val="SpectralD"/>
      <sheetName val="StatusT"/>
      <sheetName val="ISO Tables"/>
      <sheetName val="Color Plot Data"/>
      <sheetName val="Metric Plot Data"/>
      <sheetName val="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X3">
            <v>0.65669999999999995</v>
          </cell>
        </row>
        <row r="4">
          <cell r="BX4">
            <v>0</v>
          </cell>
        </row>
        <row r="5">
          <cell r="BX5">
            <v>0.16669999999999999</v>
          </cell>
        </row>
        <row r="6">
          <cell r="BX6">
            <v>0</v>
          </cell>
        </row>
        <row r="7">
          <cell r="BX7">
            <v>0.17660000000000001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2" zoomScale="200" zoomScaleNormal="200" zoomScalePageLayoutView="200" workbookViewId="0">
      <selection activeCell="C40" sqref="C40"/>
    </sheetView>
  </sheetViews>
  <sheetFormatPr baseColWidth="10" defaultColWidth="10.83203125" defaultRowHeight="15" x14ac:dyDescent="0"/>
  <cols>
    <col min="1" max="1" width="2.6640625" style="5" customWidth="1"/>
    <col min="2" max="2" width="10.33203125" customWidth="1"/>
    <col min="3" max="3" width="9" customWidth="1"/>
    <col min="4" max="7" width="2.1640625" customWidth="1"/>
    <col min="8" max="8" width="9" customWidth="1"/>
    <col min="9" max="9" width="2.1640625" customWidth="1"/>
  </cols>
  <sheetData>
    <row r="1" spans="1:10">
      <c r="I1" s="5"/>
    </row>
    <row r="2" spans="1:10">
      <c r="B2" s="5"/>
      <c r="C2" s="5"/>
      <c r="D2" s="5"/>
      <c r="E2" s="5"/>
      <c r="F2" s="5"/>
      <c r="G2" s="5"/>
      <c r="H2" s="5"/>
      <c r="I2" s="5"/>
    </row>
    <row r="3" spans="1:10">
      <c r="B3" s="5"/>
      <c r="C3" s="5"/>
      <c r="D3" s="5"/>
      <c r="E3" s="5"/>
      <c r="F3" s="5"/>
      <c r="G3" s="5"/>
      <c r="H3" s="5"/>
      <c r="I3" s="5"/>
    </row>
    <row r="4" spans="1:10" ht="18" customHeight="1">
      <c r="B4" s="5"/>
      <c r="C4" s="5"/>
      <c r="D4" s="5"/>
      <c r="E4" s="5"/>
      <c r="F4" s="5"/>
      <c r="G4" s="5"/>
      <c r="H4" s="5"/>
      <c r="I4" s="5"/>
    </row>
    <row r="5" spans="1:10" s="4" customFormat="1" ht="17" customHeight="1" thickBot="1">
      <c r="A5" s="21"/>
      <c r="B5"/>
      <c r="C5"/>
      <c r="D5"/>
      <c r="E5"/>
      <c r="F5"/>
      <c r="G5"/>
      <c r="H5"/>
      <c r="I5" s="21"/>
    </row>
    <row r="6" spans="1:10" ht="16" customHeight="1" thickBot="1">
      <c r="B6" s="23" t="s">
        <v>284</v>
      </c>
      <c r="C6" s="24"/>
      <c r="D6" s="24"/>
      <c r="E6" s="24"/>
      <c r="F6" s="24"/>
      <c r="G6" s="24"/>
      <c r="H6" s="25"/>
      <c r="J6" s="116" t="s">
        <v>304</v>
      </c>
    </row>
    <row r="7" spans="1:10" ht="16" customHeight="1">
      <c r="B7" s="27" t="s">
        <v>286</v>
      </c>
      <c r="C7" s="137"/>
      <c r="D7" s="138"/>
      <c r="E7" s="138"/>
      <c r="F7" s="138"/>
      <c r="G7" s="138"/>
      <c r="H7" s="139"/>
      <c r="J7" s="118" t="s">
        <v>285</v>
      </c>
    </row>
    <row r="8" spans="1:10" ht="16" customHeight="1">
      <c r="B8" s="28" t="s">
        <v>287</v>
      </c>
      <c r="C8" s="134"/>
      <c r="D8" s="135"/>
      <c r="E8" s="135"/>
      <c r="F8" s="135"/>
      <c r="G8" s="135"/>
      <c r="H8" s="136"/>
      <c r="J8" s="111" t="s">
        <v>288</v>
      </c>
    </row>
    <row r="9" spans="1:10" ht="16" customHeight="1">
      <c r="B9" s="28" t="s">
        <v>289</v>
      </c>
      <c r="C9" s="134"/>
      <c r="D9" s="135"/>
      <c r="E9" s="135"/>
      <c r="F9" s="135"/>
      <c r="G9" s="135"/>
      <c r="H9" s="136"/>
      <c r="J9" s="111" t="s">
        <v>305</v>
      </c>
    </row>
    <row r="10" spans="1:10" ht="16" customHeight="1">
      <c r="B10" s="28" t="s">
        <v>290</v>
      </c>
      <c r="C10" s="134"/>
      <c r="D10" s="135"/>
      <c r="E10" s="135"/>
      <c r="F10" s="135"/>
      <c r="G10" s="135"/>
      <c r="H10" s="136"/>
      <c r="I10" s="5"/>
      <c r="J10" s="115" t="s">
        <v>306</v>
      </c>
    </row>
    <row r="11" spans="1:10" ht="16" customHeight="1">
      <c r="B11" s="28" t="s">
        <v>291</v>
      </c>
      <c r="C11" s="134"/>
      <c r="D11" s="135"/>
      <c r="E11" s="135"/>
      <c r="F11" s="135"/>
      <c r="G11" s="135"/>
      <c r="H11" s="136"/>
      <c r="I11" s="5"/>
      <c r="J11" s="115" t="s">
        <v>294</v>
      </c>
    </row>
    <row r="12" spans="1:10" ht="16" customHeight="1">
      <c r="B12" s="28" t="s">
        <v>28</v>
      </c>
      <c r="C12" s="134"/>
      <c r="D12" s="135"/>
      <c r="E12" s="135"/>
      <c r="F12" s="135"/>
      <c r="G12" s="135"/>
      <c r="H12" s="136"/>
      <c r="I12" s="5"/>
      <c r="J12" s="115"/>
    </row>
    <row r="13" spans="1:10" ht="16" customHeight="1">
      <c r="B13" s="28" t="s">
        <v>292</v>
      </c>
      <c r="C13" s="131"/>
      <c r="D13" s="132"/>
      <c r="E13" s="132"/>
      <c r="F13" s="132"/>
      <c r="G13" s="132"/>
      <c r="H13" s="133"/>
      <c r="I13" s="5"/>
      <c r="J13" s="115" t="s">
        <v>293</v>
      </c>
    </row>
    <row r="14" spans="1:10" ht="16" customHeight="1">
      <c r="B14" s="28" t="s">
        <v>295</v>
      </c>
      <c r="C14" s="134"/>
      <c r="D14" s="135"/>
      <c r="E14" s="135"/>
      <c r="F14" s="135"/>
      <c r="G14" s="135"/>
      <c r="H14" s="136"/>
      <c r="I14" s="5"/>
      <c r="J14" s="115" t="s">
        <v>296</v>
      </c>
    </row>
    <row r="15" spans="1:10" ht="16" customHeight="1">
      <c r="B15" s="28" t="s">
        <v>297</v>
      </c>
      <c r="C15" s="134"/>
      <c r="D15" s="135"/>
      <c r="E15" s="135"/>
      <c r="F15" s="135"/>
      <c r="G15" s="135"/>
      <c r="H15" s="136"/>
      <c r="I15" s="5"/>
      <c r="J15" s="115" t="s">
        <v>298</v>
      </c>
    </row>
    <row r="16" spans="1:10" ht="16" customHeight="1" thickBot="1">
      <c r="B16" s="29" t="s">
        <v>299</v>
      </c>
      <c r="C16" s="128"/>
      <c r="D16" s="129"/>
      <c r="E16" s="129"/>
      <c r="F16" s="129"/>
      <c r="G16" s="129"/>
      <c r="H16" s="130"/>
      <c r="I16" s="5"/>
      <c r="J16" s="115" t="s">
        <v>300</v>
      </c>
    </row>
    <row r="17" spans="2:10" ht="16" thickBot="1">
      <c r="B17" s="26"/>
      <c r="C17" s="33"/>
      <c r="D17" s="33"/>
      <c r="E17" s="33"/>
      <c r="F17" s="33"/>
      <c r="G17" s="33"/>
      <c r="H17" s="33"/>
      <c r="I17" s="5"/>
      <c r="J17" s="115"/>
    </row>
    <row r="18" spans="2:10" ht="17" customHeight="1" thickBot="1">
      <c r="B18" s="92" t="s">
        <v>278</v>
      </c>
      <c r="C18" s="84"/>
      <c r="D18" s="84"/>
      <c r="E18" s="84"/>
      <c r="F18" s="84"/>
      <c r="G18" s="84"/>
      <c r="H18" s="85"/>
      <c r="J18" s="117" t="s">
        <v>301</v>
      </c>
    </row>
    <row r="19" spans="2:10" s="5" customFormat="1" ht="17" customHeight="1">
      <c r="B19" s="108" t="s">
        <v>279</v>
      </c>
      <c r="C19" s="122"/>
      <c r="D19" s="123"/>
      <c r="E19" s="123"/>
      <c r="F19" s="123"/>
      <c r="G19" s="123"/>
      <c r="H19" s="124"/>
      <c r="J19" s="111" t="s">
        <v>302</v>
      </c>
    </row>
    <row r="20" spans="2:10" s="5" customFormat="1" ht="17" customHeight="1">
      <c r="B20" s="28" t="s">
        <v>280</v>
      </c>
      <c r="C20" s="125"/>
      <c r="D20" s="126"/>
      <c r="E20" s="126"/>
      <c r="F20" s="126"/>
      <c r="G20" s="126"/>
      <c r="H20" s="127"/>
      <c r="J20" s="111" t="s">
        <v>303</v>
      </c>
    </row>
    <row r="21" spans="2:10" s="5" customFormat="1" ht="17" customHeight="1" thickBot="1">
      <c r="B21" s="109" t="s">
        <v>281</v>
      </c>
      <c r="C21" s="119"/>
      <c r="D21" s="120"/>
      <c r="E21" s="120"/>
      <c r="F21" s="120"/>
      <c r="G21" s="120"/>
      <c r="H21" s="121"/>
      <c r="J21" s="111" t="s">
        <v>307</v>
      </c>
    </row>
    <row r="22" spans="2:10" s="5" customFormat="1" ht="17" customHeight="1">
      <c r="B22" s="110" t="s">
        <v>321</v>
      </c>
    </row>
  </sheetData>
  <sheetProtection selectLockedCells="1"/>
  <mergeCells count="13">
    <mergeCell ref="C10:H10"/>
    <mergeCell ref="C11:H11"/>
    <mergeCell ref="C12:H12"/>
    <mergeCell ref="C7:H7"/>
    <mergeCell ref="C8:H8"/>
    <mergeCell ref="C9:H9"/>
    <mergeCell ref="C21:H21"/>
    <mergeCell ref="C19:H19"/>
    <mergeCell ref="C20:H20"/>
    <mergeCell ref="C16:H16"/>
    <mergeCell ref="C13:H13"/>
    <mergeCell ref="C14:H14"/>
    <mergeCell ref="C15:H15"/>
  </mergeCells>
  <pageMargins left="0.75" right="0.75" top="0.75" bottom="0.5" header="0.5" footer="0.5"/>
  <pageSetup paperSize="9" orientation="portrait" horizontalDpi="4294967292" verticalDpi="4294967292"/>
  <headerFooter>
    <oddFooter>&amp;RG7 Master Qualification Submission Report</oddFooter>
  </headerFooter>
  <colBreaks count="1" manualBreakCount="1">
    <brk id="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showRowColHeaders="0" topLeftCell="A2" zoomScale="200" zoomScaleNormal="200" zoomScalePageLayoutView="200" workbookViewId="0">
      <selection activeCell="F39" sqref="F39"/>
    </sheetView>
  </sheetViews>
  <sheetFormatPr baseColWidth="10" defaultColWidth="10.83203125" defaultRowHeight="15" x14ac:dyDescent="0"/>
  <cols>
    <col min="1" max="1" width="2.6640625" style="5" customWidth="1"/>
    <col min="2" max="2" width="10.33203125" customWidth="1"/>
    <col min="3" max="3" width="9" customWidth="1"/>
    <col min="4" max="7" width="2.1640625" customWidth="1"/>
    <col min="8" max="8" width="9" customWidth="1"/>
    <col min="9" max="9" width="2.1640625" customWidth="1"/>
    <col min="10" max="10" width="9.5" customWidth="1"/>
    <col min="11" max="12" width="9" customWidth="1"/>
    <col min="13" max="17" width="2.1640625" customWidth="1"/>
    <col min="18" max="21" width="9" customWidth="1"/>
    <col min="22" max="22" width="2.33203125" style="19" customWidth="1"/>
  </cols>
  <sheetData>
    <row r="1" spans="1:27"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7">
      <c r="B2" s="5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01"/>
    </row>
    <row r="3" spans="1:27" ht="23">
      <c r="B3" s="5"/>
      <c r="C3" s="5"/>
      <c r="D3" s="5"/>
      <c r="E3" s="5"/>
      <c r="F3" s="5"/>
      <c r="G3" s="5"/>
      <c r="H3" s="5"/>
      <c r="I3" s="5"/>
      <c r="J3" s="3"/>
      <c r="K3" s="102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7" ht="18" customHeight="1">
      <c r="B4" s="5"/>
      <c r="C4" s="5"/>
      <c r="D4" s="5"/>
      <c r="E4" s="5"/>
      <c r="F4" s="5"/>
      <c r="G4" s="5"/>
      <c r="H4" s="5"/>
      <c r="I4" s="5"/>
      <c r="J4" s="3"/>
      <c r="K4" s="102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7" ht="18" customHeight="1">
      <c r="C5" s="5"/>
      <c r="D5" s="5"/>
      <c r="E5" s="5"/>
      <c r="F5" s="5"/>
      <c r="G5" s="5"/>
      <c r="H5" s="5"/>
      <c r="I5" s="5"/>
      <c r="J5" s="3"/>
      <c r="K5" s="102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7" ht="17" thickBot="1">
      <c r="B6" s="112" t="s">
        <v>282</v>
      </c>
      <c r="C6" s="33"/>
      <c r="D6" s="33"/>
      <c r="E6" s="33"/>
      <c r="F6" s="33"/>
      <c r="G6" s="33"/>
      <c r="H6" s="33"/>
      <c r="I6" s="5"/>
      <c r="J6" s="103"/>
      <c r="K6" s="104"/>
      <c r="L6" s="104"/>
      <c r="M6" s="104"/>
      <c r="N6" s="104"/>
      <c r="O6" s="104"/>
      <c r="P6" s="105"/>
      <c r="Q6" s="3"/>
      <c r="R6" s="96"/>
      <c r="S6" s="3"/>
      <c r="T6" s="96"/>
      <c r="U6" s="99"/>
    </row>
    <row r="7" spans="1:27" ht="16" thickBot="1">
      <c r="B7" s="172" t="s">
        <v>274</v>
      </c>
      <c r="C7" s="173"/>
      <c r="D7" s="173"/>
      <c r="E7" s="173"/>
      <c r="F7" s="173"/>
      <c r="G7" s="173"/>
      <c r="H7" s="174"/>
      <c r="I7" s="5"/>
      <c r="J7" s="157" t="s">
        <v>277</v>
      </c>
      <c r="K7" s="158"/>
      <c r="L7" s="158"/>
      <c r="M7" s="158"/>
      <c r="N7" s="158"/>
      <c r="O7" s="158"/>
      <c r="P7" s="159"/>
      <c r="R7" s="140" t="s">
        <v>273</v>
      </c>
      <c r="S7" s="141"/>
      <c r="T7" s="141"/>
      <c r="U7" s="142"/>
    </row>
    <row r="8" spans="1:27" s="1" customFormat="1">
      <c r="A8" s="3"/>
      <c r="B8" s="27" t="s">
        <v>123</v>
      </c>
      <c r="C8" s="175"/>
      <c r="D8" s="176"/>
      <c r="E8" s="176"/>
      <c r="F8" s="176"/>
      <c r="G8" s="176"/>
      <c r="H8" s="177"/>
      <c r="I8" s="3"/>
      <c r="J8" s="31" t="s">
        <v>207</v>
      </c>
      <c r="K8" s="143" t="s">
        <v>45</v>
      </c>
      <c r="L8" s="144"/>
      <c r="M8" s="144"/>
      <c r="N8" s="144"/>
      <c r="O8" s="145"/>
      <c r="P8" s="146"/>
      <c r="Q8"/>
      <c r="R8" s="31" t="s">
        <v>18</v>
      </c>
      <c r="S8" s="147" t="s">
        <v>19</v>
      </c>
      <c r="T8" s="148"/>
      <c r="U8" s="149"/>
      <c r="V8" s="20"/>
      <c r="W8" s="22"/>
    </row>
    <row r="9" spans="1:27">
      <c r="B9" s="28" t="s">
        <v>124</v>
      </c>
      <c r="C9" s="160"/>
      <c r="D9" s="161"/>
      <c r="E9" s="161"/>
      <c r="F9" s="161"/>
      <c r="G9" s="161"/>
      <c r="H9" s="162"/>
      <c r="I9" s="97"/>
      <c r="J9" s="28" t="s">
        <v>2</v>
      </c>
      <c r="K9" s="150" t="s">
        <v>58</v>
      </c>
      <c r="L9" s="151"/>
      <c r="M9" s="151"/>
      <c r="N9" s="151"/>
      <c r="O9" s="152"/>
      <c r="P9" s="153"/>
      <c r="R9" s="28" t="s">
        <v>203</v>
      </c>
      <c r="S9" s="154" t="s">
        <v>206</v>
      </c>
      <c r="T9" s="155"/>
      <c r="U9" s="156"/>
    </row>
    <row r="10" spans="1:27" ht="17" customHeight="1">
      <c r="B10" s="28" t="s">
        <v>125</v>
      </c>
      <c r="C10" s="160"/>
      <c r="D10" s="161"/>
      <c r="E10" s="161"/>
      <c r="F10" s="161"/>
      <c r="G10" s="161"/>
      <c r="H10" s="162"/>
      <c r="I10" s="5"/>
      <c r="J10" s="28" t="s">
        <v>27</v>
      </c>
      <c r="K10" s="150" t="s">
        <v>20</v>
      </c>
      <c r="L10" s="151"/>
      <c r="M10" s="151"/>
      <c r="N10" s="151"/>
      <c r="O10" s="152"/>
      <c r="P10" s="153"/>
      <c r="Q10" s="2"/>
      <c r="R10" s="28" t="s">
        <v>7</v>
      </c>
      <c r="S10" s="154" t="s">
        <v>134</v>
      </c>
      <c r="T10" s="155"/>
      <c r="U10" s="156"/>
      <c r="AA10" t="s">
        <v>214</v>
      </c>
    </row>
    <row r="11" spans="1:27" ht="17" customHeight="1">
      <c r="B11" s="28" t="s">
        <v>126</v>
      </c>
      <c r="C11" s="160"/>
      <c r="D11" s="161"/>
      <c r="E11" s="161"/>
      <c r="F11" s="161"/>
      <c r="G11" s="161"/>
      <c r="H11" s="162"/>
      <c r="I11" s="5"/>
      <c r="J11" s="28" t="s">
        <v>5</v>
      </c>
      <c r="K11" s="150" t="s">
        <v>94</v>
      </c>
      <c r="L11" s="151"/>
      <c r="M11" s="151"/>
      <c r="N11" s="151"/>
      <c r="O11" s="152"/>
      <c r="P11" s="153"/>
      <c r="Q11" s="5"/>
      <c r="R11" s="28" t="s">
        <v>177</v>
      </c>
      <c r="S11" s="154" t="s">
        <v>176</v>
      </c>
      <c r="T11" s="155"/>
      <c r="U11" s="156"/>
    </row>
    <row r="12" spans="1:27" ht="17" customHeight="1">
      <c r="B12" s="28" t="s">
        <v>29</v>
      </c>
      <c r="C12" s="160"/>
      <c r="D12" s="161"/>
      <c r="E12" s="161"/>
      <c r="F12" s="161"/>
      <c r="G12" s="161"/>
      <c r="H12" s="162"/>
      <c r="I12" s="5"/>
      <c r="J12" s="28" t="s">
        <v>3</v>
      </c>
      <c r="K12" s="150" t="s">
        <v>119</v>
      </c>
      <c r="L12" s="151"/>
      <c r="M12" s="151"/>
      <c r="N12" s="151"/>
      <c r="O12" s="152"/>
      <c r="P12" s="153"/>
      <c r="Q12" s="5"/>
      <c r="R12" s="28" t="s">
        <v>127</v>
      </c>
      <c r="S12" s="170" t="s">
        <v>165</v>
      </c>
      <c r="T12" s="170"/>
      <c r="U12" s="171"/>
    </row>
    <row r="13" spans="1:27" ht="17" customHeight="1" thickBot="1">
      <c r="B13" s="28" t="s">
        <v>33</v>
      </c>
      <c r="C13" s="160"/>
      <c r="D13" s="161"/>
      <c r="E13" s="161"/>
      <c r="F13" s="161"/>
      <c r="G13" s="161"/>
      <c r="H13" s="162"/>
      <c r="I13" s="3"/>
      <c r="J13" s="29" t="s">
        <v>4</v>
      </c>
      <c r="K13" s="164"/>
      <c r="L13" s="165"/>
      <c r="M13" s="165"/>
      <c r="N13" s="165"/>
      <c r="O13" s="166"/>
      <c r="P13" s="167"/>
      <c r="Q13" s="5"/>
      <c r="R13" s="29" t="s">
        <v>271</v>
      </c>
      <c r="S13" s="168" t="s">
        <v>264</v>
      </c>
      <c r="T13" s="169"/>
      <c r="U13" s="82"/>
    </row>
    <row r="14" spans="1:27" ht="17" customHeight="1">
      <c r="B14" s="30" t="s">
        <v>31</v>
      </c>
      <c r="C14" s="160"/>
      <c r="D14" s="161"/>
      <c r="E14" s="161"/>
      <c r="F14" s="161"/>
      <c r="G14" s="161"/>
      <c r="H14" s="162"/>
      <c r="I14" s="3"/>
      <c r="J14" s="32"/>
      <c r="K14" s="106"/>
      <c r="L14" s="106"/>
      <c r="M14" s="163"/>
      <c r="N14" s="163"/>
      <c r="O14" s="163"/>
      <c r="P14" s="163"/>
      <c r="Q14" s="107"/>
      <c r="R14" s="3"/>
      <c r="S14" s="3"/>
      <c r="T14" s="3"/>
      <c r="U14" s="3"/>
    </row>
    <row r="15" spans="1:27" ht="17" customHeight="1">
      <c r="B15" s="28" t="s">
        <v>34</v>
      </c>
      <c r="C15" s="93"/>
      <c r="D15" s="94"/>
      <c r="E15" s="94"/>
      <c r="F15" s="94"/>
      <c r="G15" s="94"/>
      <c r="H15" s="95"/>
      <c r="I15" s="3"/>
      <c r="J15" s="98"/>
      <c r="K15" s="98"/>
      <c r="L15" s="98"/>
      <c r="M15" s="98"/>
      <c r="N15" s="98"/>
      <c r="O15" s="98"/>
      <c r="P15" s="98"/>
      <c r="Q15" s="100"/>
      <c r="R15" s="5"/>
      <c r="S15" s="5"/>
      <c r="T15" s="5"/>
      <c r="U15" s="5"/>
    </row>
    <row r="16" spans="1:27" ht="17" customHeight="1">
      <c r="B16" s="28" t="s">
        <v>32</v>
      </c>
      <c r="C16" s="93"/>
      <c r="D16" s="94"/>
      <c r="E16" s="94"/>
      <c r="F16" s="94"/>
      <c r="G16" s="94"/>
      <c r="H16" s="95"/>
    </row>
    <row r="17" spans="2:10" ht="17" customHeight="1" thickBot="1">
      <c r="B17" s="29" t="s">
        <v>30</v>
      </c>
      <c r="C17" s="89"/>
      <c r="D17" s="90"/>
      <c r="E17" s="90"/>
      <c r="F17" s="90"/>
      <c r="G17" s="90"/>
      <c r="H17" s="91"/>
    </row>
    <row r="18" spans="2:10" ht="17" customHeight="1">
      <c r="B18" s="26"/>
      <c r="C18" s="33"/>
      <c r="D18" s="33"/>
      <c r="E18" s="33"/>
      <c r="F18" s="33"/>
      <c r="G18" s="33"/>
      <c r="H18" s="33"/>
      <c r="J18" s="113" t="s">
        <v>318</v>
      </c>
    </row>
    <row r="19" spans="2:10" ht="16">
      <c r="B19" s="114" t="s">
        <v>319</v>
      </c>
      <c r="C19" s="110"/>
      <c r="J19" s="178" t="s">
        <v>321</v>
      </c>
    </row>
    <row r="20" spans="2:10" ht="16">
      <c r="B20" s="111" t="s">
        <v>308</v>
      </c>
      <c r="C20" s="110"/>
    </row>
    <row r="21" spans="2:10" ht="16">
      <c r="B21" s="111" t="s">
        <v>317</v>
      </c>
      <c r="C21" s="110"/>
    </row>
    <row r="22" spans="2:10" ht="16">
      <c r="B22" s="111" t="s">
        <v>311</v>
      </c>
      <c r="C22" s="110"/>
    </row>
    <row r="23" spans="2:10" ht="16">
      <c r="B23" s="111" t="s">
        <v>312</v>
      </c>
      <c r="C23" s="110"/>
    </row>
    <row r="24" spans="2:10" ht="16">
      <c r="B24" s="111" t="s">
        <v>313</v>
      </c>
      <c r="C24" s="110"/>
    </row>
    <row r="25" spans="2:10" ht="16">
      <c r="B25" s="111" t="s">
        <v>314</v>
      </c>
      <c r="C25" s="110"/>
    </row>
    <row r="26" spans="2:10" ht="16">
      <c r="B26" s="111" t="s">
        <v>315</v>
      </c>
      <c r="C26" s="110"/>
    </row>
    <row r="27" spans="2:10" ht="16">
      <c r="B27" s="111" t="s">
        <v>309</v>
      </c>
      <c r="C27" s="110"/>
    </row>
    <row r="28" spans="2:10" ht="16">
      <c r="B28" s="111" t="s">
        <v>316</v>
      </c>
      <c r="C28" s="110"/>
    </row>
    <row r="29" spans="2:10">
      <c r="B29" s="111" t="s">
        <v>310</v>
      </c>
    </row>
  </sheetData>
  <sheetProtection selectLockedCells="1"/>
  <mergeCells count="23">
    <mergeCell ref="C9:H9"/>
    <mergeCell ref="C10:H10"/>
    <mergeCell ref="C11:H11"/>
    <mergeCell ref="B7:H7"/>
    <mergeCell ref="C8:H8"/>
    <mergeCell ref="K10:P10"/>
    <mergeCell ref="S10:U10"/>
    <mergeCell ref="C12:H12"/>
    <mergeCell ref="C13:H13"/>
    <mergeCell ref="C14:H14"/>
    <mergeCell ref="M14:P14"/>
    <mergeCell ref="K13:P13"/>
    <mergeCell ref="S13:T13"/>
    <mergeCell ref="K11:P11"/>
    <mergeCell ref="S11:U11"/>
    <mergeCell ref="K12:P12"/>
    <mergeCell ref="S12:U12"/>
    <mergeCell ref="R7:U7"/>
    <mergeCell ref="K8:P8"/>
    <mergeCell ref="S8:U8"/>
    <mergeCell ref="K9:P9"/>
    <mergeCell ref="S9:U9"/>
    <mergeCell ref="J7:P7"/>
  </mergeCells>
  <conditionalFormatting sqref="M14">
    <cfRule type="containsText" dxfId="3" priority="9" operator="containsText" text="PASS">
      <formula>NOT(ISERROR(SEARCH("PASS",M14)))</formula>
    </cfRule>
    <cfRule type="containsText" dxfId="2" priority="10" operator="containsText" text="FAIL">
      <formula>NOT(ISERROR(SEARCH("FAIL",M14)))</formula>
    </cfRule>
  </conditionalFormatting>
  <dataValidations count="1">
    <dataValidation type="list" allowBlank="1" showInputMessage="1" showErrorMessage="1" sqref="K9:P9">
      <formula1>INDIRECT($K$8)</formula1>
    </dataValidation>
  </dataValidations>
  <pageMargins left="0.75" right="0.75" top="0.75" bottom="0.5" header="0.5" footer="0.5"/>
  <pageSetup scale="56" fitToHeight="0" orientation="portrait" horizontalDpi="4294967292" verticalDpi="4294967292"/>
  <headerFooter>
    <oddFooter>&amp;RG7 Master Qualification Submission Report</oddFooter>
  </headerFooter>
  <colBreaks count="1" manualBreakCount="1">
    <brk id="1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INDIRECT('Instrument Info'!$E$10)</xm:f>
          </x14:formula1>
          <xm:sqref>K10:P10</xm:sqref>
        </x14:dataValidation>
        <x14:dataValidation type="list" allowBlank="1" showInputMessage="1" showErrorMessage="1">
          <x14:formula1>
            <xm:f>'Instrument Info'!$A$4:$A$8</xm:f>
          </x14:formula1>
          <xm:sqref>K8:P8</xm:sqref>
        </x14:dataValidation>
        <x14:dataValidation type="list" allowBlank="1" showInputMessage="1" showErrorMessage="1">
          <x14:formula1>
            <xm:f>INDIRECT('Instrument Info'!$E$20)</xm:f>
          </x14:formula1>
          <xm:sqref>K11:P11</xm:sqref>
        </x14:dataValidation>
        <x14:dataValidation type="list" allowBlank="1" showInputMessage="1" showErrorMessage="1">
          <x14:formula1>
            <xm:f>INDIRECT('Instrument Info'!$E$29)</xm:f>
          </x14:formula1>
          <xm:sqref>K12:P12</xm:sqref>
        </x14:dataValidation>
        <x14:dataValidation type="list" allowBlank="1" showInputMessage="1" showErrorMessage="1">
          <x14:formula1>
            <xm:f>Logic!$E$35:$E$37</xm:f>
          </x14:formula1>
          <xm:sqref>S13</xm:sqref>
        </x14:dataValidation>
        <x14:dataValidation type="list" allowBlank="1" showInputMessage="1" showErrorMessage="1">
          <x14:formula1>
            <xm:f>Logic!$B$56:$B$58</xm:f>
          </x14:formula1>
          <xm:sqref>S9:U9</xm:sqref>
        </x14:dataValidation>
        <x14:dataValidation type="list" allowBlank="1" showInputMessage="1" showErrorMessage="1">
          <x14:formula1>
            <xm:f>Logic!$E$28:$E$29</xm:f>
          </x14:formula1>
          <xm:sqref>S11:U11</xm:sqref>
        </x14:dataValidation>
        <x14:dataValidation type="list" allowBlank="1" showInputMessage="1" showErrorMessage="1">
          <x14:formula1>
            <xm:f>Logic!$E$24:$E$25</xm:f>
          </x14:formula1>
          <xm:sqref>S8</xm:sqref>
        </x14:dataValidation>
        <x14:dataValidation type="list" allowBlank="1" showInputMessage="1" showErrorMessage="1">
          <x14:formula1>
            <xm:f>Logic!$B$2:$B$13</xm:f>
          </x14:formula1>
          <xm:sqref>S10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A29"/>
  <sheetViews>
    <sheetView showGridLines="0" showRowColHeaders="0" tabSelected="1" zoomScale="200" zoomScaleNormal="200" zoomScalePageLayoutView="200" workbookViewId="0">
      <selection activeCell="R20" sqref="R20"/>
    </sheetView>
  </sheetViews>
  <sheetFormatPr baseColWidth="10" defaultColWidth="10.83203125" defaultRowHeight="15" x14ac:dyDescent="0"/>
  <cols>
    <col min="1" max="1" width="2.6640625" style="5" customWidth="1"/>
    <col min="2" max="2" width="10.33203125" customWidth="1"/>
    <col min="3" max="3" width="9" customWidth="1"/>
    <col min="4" max="7" width="2.1640625" customWidth="1"/>
    <col min="8" max="8" width="9" customWidth="1"/>
    <col min="9" max="9" width="2.1640625" customWidth="1"/>
    <col min="10" max="10" width="9.5" customWidth="1"/>
    <col min="11" max="12" width="9" customWidth="1"/>
    <col min="13" max="17" width="2.1640625" customWidth="1"/>
    <col min="18" max="21" width="9" customWidth="1"/>
    <col min="22" max="22" width="2.33203125" style="19" customWidth="1"/>
  </cols>
  <sheetData>
    <row r="1" spans="1:27"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7">
      <c r="B2" s="5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01"/>
    </row>
    <row r="3" spans="1:27" ht="23">
      <c r="B3" s="5"/>
      <c r="C3" s="5"/>
      <c r="D3" s="5"/>
      <c r="E3" s="5"/>
      <c r="F3" s="5"/>
      <c r="G3" s="5"/>
      <c r="H3" s="5"/>
      <c r="I3" s="5"/>
      <c r="J3" s="3"/>
      <c r="K3" s="102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7" ht="18" customHeight="1">
      <c r="B4" s="5"/>
      <c r="C4" s="5"/>
      <c r="D4" s="5"/>
      <c r="E4" s="5"/>
      <c r="F4" s="5"/>
      <c r="G4" s="5"/>
      <c r="H4" s="5"/>
      <c r="I4" s="5"/>
      <c r="J4" s="3"/>
      <c r="K4" s="102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7" ht="18" customHeight="1">
      <c r="C5" s="5"/>
      <c r="D5" s="5"/>
      <c r="E5" s="5"/>
      <c r="F5" s="5"/>
      <c r="G5" s="5"/>
      <c r="H5" s="5"/>
      <c r="I5" s="5"/>
      <c r="J5" s="3"/>
      <c r="K5" s="102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7" ht="17" thickBot="1">
      <c r="B6" s="112" t="s">
        <v>282</v>
      </c>
      <c r="C6" s="33"/>
      <c r="D6" s="33"/>
      <c r="E6" s="33"/>
      <c r="F6" s="33"/>
      <c r="G6" s="33"/>
      <c r="H6" s="33"/>
      <c r="I6" s="5"/>
      <c r="J6" s="103"/>
      <c r="K6" s="104"/>
      <c r="L6" s="104"/>
      <c r="M6" s="104"/>
      <c r="N6" s="104"/>
      <c r="O6" s="104"/>
      <c r="P6" s="105"/>
      <c r="Q6" s="3"/>
      <c r="R6" s="96"/>
      <c r="S6" s="3"/>
      <c r="T6" s="96"/>
      <c r="U6" s="99"/>
    </row>
    <row r="7" spans="1:27" ht="16" thickBot="1">
      <c r="B7" s="172" t="s">
        <v>276</v>
      </c>
      <c r="C7" s="173"/>
      <c r="D7" s="173"/>
      <c r="E7" s="173"/>
      <c r="F7" s="173"/>
      <c r="G7" s="173"/>
      <c r="H7" s="174"/>
      <c r="I7" s="5"/>
      <c r="J7" s="157" t="s">
        <v>277</v>
      </c>
      <c r="K7" s="158"/>
      <c r="L7" s="158"/>
      <c r="M7" s="158"/>
      <c r="N7" s="158"/>
      <c r="O7" s="158"/>
      <c r="P7" s="159"/>
      <c r="R7" s="140" t="s">
        <v>275</v>
      </c>
      <c r="S7" s="141"/>
      <c r="T7" s="141"/>
      <c r="U7" s="142"/>
    </row>
    <row r="8" spans="1:27" s="1" customFormat="1">
      <c r="A8" s="3"/>
      <c r="B8" s="27" t="s">
        <v>283</v>
      </c>
      <c r="C8" s="175"/>
      <c r="D8" s="176"/>
      <c r="E8" s="176"/>
      <c r="F8" s="176"/>
      <c r="G8" s="176"/>
      <c r="H8" s="177"/>
      <c r="I8" s="3"/>
      <c r="J8" s="31" t="s">
        <v>207</v>
      </c>
      <c r="K8" s="143" t="s">
        <v>45</v>
      </c>
      <c r="L8" s="144"/>
      <c r="M8" s="144"/>
      <c r="N8" s="144"/>
      <c r="O8" s="145"/>
      <c r="P8" s="146"/>
      <c r="Q8"/>
      <c r="R8" s="31" t="s">
        <v>18</v>
      </c>
      <c r="S8" s="147" t="s">
        <v>162</v>
      </c>
      <c r="T8" s="148"/>
      <c r="U8" s="149"/>
      <c r="V8" s="20"/>
      <c r="W8" s="22"/>
    </row>
    <row r="9" spans="1:27">
      <c r="B9" s="28" t="s">
        <v>124</v>
      </c>
      <c r="C9" s="160"/>
      <c r="D9" s="161"/>
      <c r="E9" s="161"/>
      <c r="F9" s="161"/>
      <c r="G9" s="161"/>
      <c r="H9" s="162"/>
      <c r="I9" s="97"/>
      <c r="J9" s="28" t="s">
        <v>2</v>
      </c>
      <c r="K9" s="150" t="s">
        <v>38</v>
      </c>
      <c r="L9" s="151"/>
      <c r="M9" s="151"/>
      <c r="N9" s="151"/>
      <c r="O9" s="152"/>
      <c r="P9" s="153"/>
      <c r="R9" s="28" t="s">
        <v>203</v>
      </c>
      <c r="S9" s="154" t="s">
        <v>8</v>
      </c>
      <c r="T9" s="155"/>
      <c r="U9" s="156"/>
    </row>
    <row r="10" spans="1:27" ht="17" customHeight="1">
      <c r="B10" s="28" t="s">
        <v>125</v>
      </c>
      <c r="C10" s="160"/>
      <c r="D10" s="161"/>
      <c r="E10" s="161"/>
      <c r="F10" s="161"/>
      <c r="G10" s="161"/>
      <c r="H10" s="162"/>
      <c r="I10" s="5"/>
      <c r="J10" s="28" t="s">
        <v>27</v>
      </c>
      <c r="K10" s="150" t="s">
        <v>49</v>
      </c>
      <c r="L10" s="151"/>
      <c r="M10" s="151"/>
      <c r="N10" s="151"/>
      <c r="O10" s="152"/>
      <c r="P10" s="153"/>
      <c r="Q10" s="2"/>
      <c r="R10" s="28" t="s">
        <v>7</v>
      </c>
      <c r="S10" s="154" t="s">
        <v>132</v>
      </c>
      <c r="T10" s="155"/>
      <c r="U10" s="156"/>
      <c r="AA10" t="s">
        <v>214</v>
      </c>
    </row>
    <row r="11" spans="1:27" ht="17" customHeight="1">
      <c r="B11" s="28" t="s">
        <v>126</v>
      </c>
      <c r="C11" s="160"/>
      <c r="D11" s="161"/>
      <c r="E11" s="161"/>
      <c r="F11" s="161"/>
      <c r="G11" s="161"/>
      <c r="H11" s="162"/>
      <c r="I11" s="5"/>
      <c r="J11" s="28" t="s">
        <v>5</v>
      </c>
      <c r="K11" s="150" t="s">
        <v>94</v>
      </c>
      <c r="L11" s="151"/>
      <c r="M11" s="151"/>
      <c r="N11" s="151"/>
      <c r="O11" s="152"/>
      <c r="P11" s="153"/>
      <c r="Q11" s="5"/>
      <c r="R11" s="28" t="s">
        <v>177</v>
      </c>
      <c r="S11" s="154" t="s">
        <v>175</v>
      </c>
      <c r="T11" s="155"/>
      <c r="U11" s="156"/>
    </row>
    <row r="12" spans="1:27" ht="17" customHeight="1">
      <c r="B12" s="28" t="s">
        <v>29</v>
      </c>
      <c r="C12" s="160"/>
      <c r="D12" s="161"/>
      <c r="E12" s="161"/>
      <c r="F12" s="161"/>
      <c r="G12" s="161"/>
      <c r="H12" s="162"/>
      <c r="I12" s="5"/>
      <c r="J12" s="28" t="s">
        <v>3</v>
      </c>
      <c r="K12" s="150" t="s">
        <v>119</v>
      </c>
      <c r="L12" s="151"/>
      <c r="M12" s="151"/>
      <c r="N12" s="151"/>
      <c r="O12" s="152"/>
      <c r="P12" s="153"/>
      <c r="Q12" s="5"/>
      <c r="R12" s="28" t="s">
        <v>127</v>
      </c>
      <c r="S12" s="170" t="s">
        <v>165</v>
      </c>
      <c r="T12" s="170"/>
      <c r="U12" s="171"/>
    </row>
    <row r="13" spans="1:27" ht="17" customHeight="1" thickBot="1">
      <c r="B13" s="28" t="s">
        <v>33</v>
      </c>
      <c r="C13" s="160"/>
      <c r="D13" s="161"/>
      <c r="E13" s="161"/>
      <c r="F13" s="161"/>
      <c r="G13" s="161"/>
      <c r="H13" s="162"/>
      <c r="I13" s="3"/>
      <c r="J13" s="29" t="s">
        <v>4</v>
      </c>
      <c r="K13" s="164"/>
      <c r="L13" s="165"/>
      <c r="M13" s="165"/>
      <c r="N13" s="165"/>
      <c r="O13" s="166"/>
      <c r="P13" s="167"/>
      <c r="Q13" s="5"/>
      <c r="R13" s="29" t="s">
        <v>271</v>
      </c>
      <c r="S13" s="168" t="s">
        <v>264</v>
      </c>
      <c r="T13" s="169"/>
      <c r="U13" s="82"/>
    </row>
    <row r="14" spans="1:27" ht="17" customHeight="1">
      <c r="B14" s="30" t="s">
        <v>31</v>
      </c>
      <c r="C14" s="160"/>
      <c r="D14" s="161"/>
      <c r="E14" s="161"/>
      <c r="F14" s="161"/>
      <c r="G14" s="161"/>
      <c r="H14" s="162"/>
      <c r="I14" s="3"/>
      <c r="J14" s="32"/>
      <c r="K14" s="106"/>
      <c r="L14" s="106"/>
      <c r="M14" s="163"/>
      <c r="N14" s="163"/>
      <c r="O14" s="163"/>
      <c r="P14" s="163"/>
      <c r="Q14" s="107"/>
      <c r="R14" s="3"/>
      <c r="S14" s="3"/>
      <c r="T14" s="3"/>
      <c r="U14" s="3"/>
    </row>
    <row r="15" spans="1:27" ht="17" customHeight="1">
      <c r="B15" s="28" t="s">
        <v>34</v>
      </c>
      <c r="C15" s="86"/>
      <c r="D15" s="87"/>
      <c r="E15" s="87"/>
      <c r="F15" s="87"/>
      <c r="G15" s="87"/>
      <c r="H15" s="88"/>
      <c r="I15" s="3"/>
      <c r="J15" s="98"/>
      <c r="K15" s="98"/>
      <c r="L15" s="98"/>
      <c r="M15" s="98"/>
      <c r="N15" s="98"/>
      <c r="O15" s="98"/>
      <c r="P15" s="98"/>
      <c r="Q15" s="100"/>
      <c r="R15" s="5"/>
      <c r="S15" s="5"/>
      <c r="T15" s="5"/>
      <c r="U15" s="5"/>
    </row>
    <row r="16" spans="1:27" ht="17" customHeight="1">
      <c r="B16" s="28" t="s">
        <v>32</v>
      </c>
      <c r="C16" s="86"/>
      <c r="D16" s="87"/>
      <c r="E16" s="87"/>
      <c r="F16" s="87"/>
      <c r="G16" s="87"/>
      <c r="H16" s="88"/>
    </row>
    <row r="17" spans="2:22" ht="17" customHeight="1" thickBot="1">
      <c r="B17" s="29" t="s">
        <v>30</v>
      </c>
      <c r="C17" s="89"/>
      <c r="D17" s="90"/>
      <c r="E17" s="90"/>
      <c r="F17" s="90"/>
      <c r="G17" s="90"/>
      <c r="H17" s="91"/>
    </row>
    <row r="18" spans="2:22" ht="17" customHeight="1">
      <c r="B18" s="26"/>
      <c r="C18" s="33"/>
      <c r="D18" s="33"/>
      <c r="E18" s="33"/>
      <c r="F18" s="33"/>
      <c r="G18" s="33"/>
      <c r="H18" s="33"/>
      <c r="J18" s="113" t="s">
        <v>318</v>
      </c>
    </row>
    <row r="19" spans="2:22" s="5" customFormat="1" ht="17" customHeight="1">
      <c r="B19" s="114" t="s">
        <v>320</v>
      </c>
      <c r="J19" s="178" t="s">
        <v>321</v>
      </c>
      <c r="P19" s="10"/>
      <c r="V19" s="19"/>
    </row>
    <row r="20" spans="2:22">
      <c r="B20" s="111" t="s">
        <v>308</v>
      </c>
    </row>
    <row r="21" spans="2:22">
      <c r="B21" s="111" t="s">
        <v>317</v>
      </c>
    </row>
    <row r="22" spans="2:22">
      <c r="B22" s="111" t="s">
        <v>311</v>
      </c>
    </row>
    <row r="23" spans="2:22">
      <c r="B23" s="111" t="s">
        <v>312</v>
      </c>
    </row>
    <row r="24" spans="2:22">
      <c r="B24" s="111" t="s">
        <v>313</v>
      </c>
    </row>
    <row r="25" spans="2:22">
      <c r="B25" s="111" t="s">
        <v>314</v>
      </c>
    </row>
    <row r="26" spans="2:22">
      <c r="B26" s="111" t="s">
        <v>315</v>
      </c>
    </row>
    <row r="27" spans="2:22">
      <c r="B27" s="111" t="s">
        <v>309</v>
      </c>
    </row>
    <row r="28" spans="2:22">
      <c r="B28" s="111" t="s">
        <v>316</v>
      </c>
    </row>
    <row r="29" spans="2:22">
      <c r="B29" s="111" t="s">
        <v>310</v>
      </c>
    </row>
  </sheetData>
  <sheetProtection selectLockedCells="1"/>
  <mergeCells count="23">
    <mergeCell ref="K12:P12"/>
    <mergeCell ref="K13:P13"/>
    <mergeCell ref="R7:U7"/>
    <mergeCell ref="S8:U8"/>
    <mergeCell ref="S12:U12"/>
    <mergeCell ref="J7:P7"/>
    <mergeCell ref="K8:P8"/>
    <mergeCell ref="B7:H7"/>
    <mergeCell ref="C8:H8"/>
    <mergeCell ref="C13:H13"/>
    <mergeCell ref="C14:H14"/>
    <mergeCell ref="S13:T13"/>
    <mergeCell ref="K9:P9"/>
    <mergeCell ref="C12:H12"/>
    <mergeCell ref="M14:P14"/>
    <mergeCell ref="S10:U10"/>
    <mergeCell ref="S11:U11"/>
    <mergeCell ref="S9:U9"/>
    <mergeCell ref="C9:H9"/>
    <mergeCell ref="C11:H11"/>
    <mergeCell ref="C10:H10"/>
    <mergeCell ref="K10:P10"/>
    <mergeCell ref="K11:P11"/>
  </mergeCells>
  <phoneticPr fontId="13" type="noConversion"/>
  <conditionalFormatting sqref="M14">
    <cfRule type="containsText" dxfId="1" priority="9" operator="containsText" text="PASS">
      <formula>NOT(ISERROR(SEARCH("PASS",M14)))</formula>
    </cfRule>
    <cfRule type="containsText" dxfId="0" priority="10" operator="containsText" text="FAIL">
      <formula>NOT(ISERROR(SEARCH("FAIL",M14)))</formula>
    </cfRule>
  </conditionalFormatting>
  <dataValidations disablePrompts="1" count="1">
    <dataValidation type="list" allowBlank="1" showInputMessage="1" showErrorMessage="1" sqref="K9:P9">
      <formula1>INDIRECT($K$8)</formula1>
    </dataValidation>
  </dataValidations>
  <pageMargins left="0.75" right="0.75" top="0.75" bottom="0.5" header="0.5" footer="0.5"/>
  <pageSetup paperSize="9" orientation="portrait" horizontalDpi="4294967292" verticalDpi="4294967292"/>
  <headerFooter>
    <oddFooter>&amp;RG7 Master Qualification Submission Report</oddFooter>
  </headerFooter>
  <colBreaks count="1" manualBreakCount="1">
    <brk id="1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>
          <x14:formula1>
            <xm:f>Logic!$B$2:$B$13</xm:f>
          </x14:formula1>
          <xm:sqref>S10</xm:sqref>
        </x14:dataValidation>
        <x14:dataValidation type="list" allowBlank="1" showInputMessage="1" showErrorMessage="1">
          <x14:formula1>
            <xm:f>Logic!$E$24:$E$25</xm:f>
          </x14:formula1>
          <xm:sqref>S8</xm:sqref>
        </x14:dataValidation>
        <x14:dataValidation type="list" allowBlank="1" showInputMessage="1" showErrorMessage="1">
          <x14:formula1>
            <xm:f>Logic!$E$28:$E$29</xm:f>
          </x14:formula1>
          <xm:sqref>S11:U11</xm:sqref>
        </x14:dataValidation>
        <x14:dataValidation type="list" allowBlank="1" showInputMessage="1" showErrorMessage="1">
          <x14:formula1>
            <xm:f>Logic!$B$56:$B$58</xm:f>
          </x14:formula1>
          <xm:sqref>S9:U9</xm:sqref>
        </x14:dataValidation>
        <x14:dataValidation type="list" allowBlank="1" showInputMessage="1" showErrorMessage="1">
          <x14:formula1>
            <xm:f>Logic!$E$35:$E$37</xm:f>
          </x14:formula1>
          <xm:sqref>S13</xm:sqref>
        </x14:dataValidation>
        <x14:dataValidation type="list" allowBlank="1" showInputMessage="1" showErrorMessage="1">
          <x14:formula1>
            <xm:f>INDIRECT('Instrument Info'!$E$29)</xm:f>
          </x14:formula1>
          <xm:sqref>K12:P12</xm:sqref>
        </x14:dataValidation>
        <x14:dataValidation type="list" allowBlank="1" showInputMessage="1" showErrorMessage="1">
          <x14:formula1>
            <xm:f>INDIRECT('Instrument Info'!$E$20)</xm:f>
          </x14:formula1>
          <xm:sqref>K11:P11</xm:sqref>
        </x14:dataValidation>
        <x14:dataValidation type="list" allowBlank="1" showInputMessage="1" showErrorMessage="1">
          <x14:formula1>
            <xm:f>'Instrument Info'!$A$4:$A$8</xm:f>
          </x14:formula1>
          <xm:sqref>K8:P8</xm:sqref>
        </x14:dataValidation>
        <x14:dataValidation type="list" allowBlank="1" showInputMessage="1" showErrorMessage="1">
          <x14:formula1>
            <xm:f>INDIRECT('Instrument Info'!$E$10)</xm:f>
          </x14:formula1>
          <xm:sqref>K10:P10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T32" sqref="T32"/>
    </sheetView>
  </sheetViews>
  <sheetFormatPr baseColWidth="10" defaultColWidth="11" defaultRowHeight="15" x14ac:dyDescent="0"/>
  <sheetData>
    <row r="1" spans="1:20">
      <c r="A1" t="s">
        <v>35</v>
      </c>
    </row>
    <row r="3" spans="1:20">
      <c r="A3" t="s">
        <v>65</v>
      </c>
      <c r="C3" s="7" t="s">
        <v>66</v>
      </c>
      <c r="D3" s="8"/>
      <c r="E3" s="6" t="str">
        <f>'3_Press_Info'!K8</f>
        <v>xrite</v>
      </c>
    </row>
    <row r="4" spans="1:20">
      <c r="A4" t="s">
        <v>46</v>
      </c>
      <c r="B4" t="s">
        <v>46</v>
      </c>
    </row>
    <row r="5" spans="1:20">
      <c r="A5" t="s">
        <v>45</v>
      </c>
      <c r="B5" t="s">
        <v>46</v>
      </c>
      <c r="C5" s="4" t="s">
        <v>38</v>
      </c>
      <c r="D5" s="4" t="s">
        <v>39</v>
      </c>
      <c r="E5" s="4" t="s">
        <v>58</v>
      </c>
      <c r="F5" s="4" t="s">
        <v>47</v>
      </c>
      <c r="G5" s="4" t="s">
        <v>48</v>
      </c>
      <c r="H5" s="4" t="s">
        <v>234</v>
      </c>
      <c r="I5" s="4" t="s">
        <v>235</v>
      </c>
      <c r="J5" s="4" t="s">
        <v>240</v>
      </c>
      <c r="K5" t="s">
        <v>56</v>
      </c>
      <c r="L5" s="4" t="s">
        <v>1</v>
      </c>
      <c r="M5" s="4" t="s">
        <v>40</v>
      </c>
      <c r="N5" s="4" t="s">
        <v>43</v>
      </c>
    </row>
    <row r="6" spans="1:20">
      <c r="A6" t="s">
        <v>36</v>
      </c>
      <c r="B6" t="s">
        <v>46</v>
      </c>
      <c r="C6" t="s">
        <v>53</v>
      </c>
      <c r="D6" t="s">
        <v>41</v>
      </c>
      <c r="E6" t="s">
        <v>42</v>
      </c>
    </row>
    <row r="7" spans="1:20">
      <c r="A7" t="s">
        <v>37</v>
      </c>
      <c r="B7" t="s">
        <v>46</v>
      </c>
      <c r="C7" t="s">
        <v>44</v>
      </c>
    </row>
    <row r="8" spans="1:20">
      <c r="A8" t="s">
        <v>215</v>
      </c>
      <c r="B8" t="s">
        <v>46</v>
      </c>
      <c r="C8" t="s">
        <v>216</v>
      </c>
      <c r="D8" t="s">
        <v>217</v>
      </c>
      <c r="E8" t="s">
        <v>218</v>
      </c>
    </row>
    <row r="10" spans="1:20">
      <c r="A10" t="s">
        <v>62</v>
      </c>
      <c r="C10" s="7" t="s">
        <v>64</v>
      </c>
      <c r="D10" s="8"/>
      <c r="E10" s="6" t="str">
        <f>HLOOKUP('3_Press_Info'!K9,A11:T12,2,FALSE)</f>
        <v>Instrument1</v>
      </c>
    </row>
    <row r="11" spans="1:20" s="4" customFormat="1">
      <c r="A11" s="4" t="s">
        <v>46</v>
      </c>
      <c r="B11" s="4" t="s">
        <v>38</v>
      </c>
      <c r="C11" s="4" t="s">
        <v>39</v>
      </c>
      <c r="D11" s="4" t="s">
        <v>58</v>
      </c>
      <c r="E11" s="4" t="s">
        <v>47</v>
      </c>
      <c r="F11" s="4" t="s">
        <v>48</v>
      </c>
      <c r="G11" s="4" t="s">
        <v>234</v>
      </c>
      <c r="H11" s="4" t="s">
        <v>235</v>
      </c>
      <c r="I11" t="s">
        <v>56</v>
      </c>
      <c r="J11" s="4" t="s">
        <v>1</v>
      </c>
      <c r="K11" s="4" t="s">
        <v>40</v>
      </c>
      <c r="L11" s="4" t="s">
        <v>43</v>
      </c>
      <c r="M11" s="4" t="s">
        <v>53</v>
      </c>
      <c r="N11" s="4" t="s">
        <v>41</v>
      </c>
      <c r="O11" s="4" t="s">
        <v>42</v>
      </c>
      <c r="P11" s="4" t="s">
        <v>44</v>
      </c>
      <c r="Q11" s="4" t="s">
        <v>216</v>
      </c>
      <c r="R11" s="4" t="s">
        <v>217</v>
      </c>
      <c r="S11" s="4" t="s">
        <v>218</v>
      </c>
      <c r="T11" s="4" t="s">
        <v>240</v>
      </c>
    </row>
    <row r="12" spans="1:20">
      <c r="A12" t="s">
        <v>61</v>
      </c>
      <c r="B12" t="s">
        <v>81</v>
      </c>
      <c r="C12" t="s">
        <v>82</v>
      </c>
      <c r="D12" t="s">
        <v>83</v>
      </c>
      <c r="E12" t="s">
        <v>84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90</v>
      </c>
      <c r="L12" t="s">
        <v>91</v>
      </c>
      <c r="M12" t="s">
        <v>92</v>
      </c>
      <c r="N12" t="s">
        <v>93</v>
      </c>
      <c r="O12" t="s">
        <v>219</v>
      </c>
      <c r="P12" t="s">
        <v>220</v>
      </c>
      <c r="Q12" t="s">
        <v>221</v>
      </c>
      <c r="R12" t="s">
        <v>231</v>
      </c>
      <c r="S12" t="s">
        <v>236</v>
      </c>
      <c r="T12" t="s">
        <v>242</v>
      </c>
    </row>
    <row r="13" spans="1:20">
      <c r="A13" t="s">
        <v>46</v>
      </c>
      <c r="B13" t="s">
        <v>46</v>
      </c>
      <c r="C13" t="s">
        <v>46</v>
      </c>
      <c r="D13" t="s">
        <v>46</v>
      </c>
      <c r="E13" t="s">
        <v>46</v>
      </c>
      <c r="F13" t="s">
        <v>46</v>
      </c>
      <c r="G13" t="s">
        <v>46</v>
      </c>
      <c r="H13" t="s">
        <v>46</v>
      </c>
      <c r="I13" t="s">
        <v>46</v>
      </c>
      <c r="J13" t="s">
        <v>46</v>
      </c>
      <c r="K13" t="s">
        <v>46</v>
      </c>
      <c r="L13" t="s">
        <v>46</v>
      </c>
      <c r="M13" t="s">
        <v>46</v>
      </c>
      <c r="N13" t="s">
        <v>46</v>
      </c>
      <c r="O13" t="s">
        <v>46</v>
      </c>
      <c r="P13" t="s">
        <v>46</v>
      </c>
      <c r="Q13" t="s">
        <v>46</v>
      </c>
      <c r="R13" t="s">
        <v>46</v>
      </c>
      <c r="S13" t="s">
        <v>46</v>
      </c>
      <c r="T13" t="s">
        <v>46</v>
      </c>
    </row>
    <row r="14" spans="1:20" s="4" customFormat="1">
      <c r="B14" s="4" t="s">
        <v>49</v>
      </c>
      <c r="C14" s="4" t="s">
        <v>49</v>
      </c>
      <c r="D14" s="4" t="s">
        <v>51</v>
      </c>
      <c r="E14" s="4" t="s">
        <v>49</v>
      </c>
      <c r="F14" s="4" t="s">
        <v>49</v>
      </c>
      <c r="G14" s="4" t="s">
        <v>49</v>
      </c>
      <c r="H14" s="4" t="s">
        <v>49</v>
      </c>
      <c r="I14" s="4">
        <v>528</v>
      </c>
      <c r="J14" s="4" t="s">
        <v>52</v>
      </c>
      <c r="K14" s="4" t="s">
        <v>60</v>
      </c>
      <c r="L14" s="4" t="s">
        <v>52</v>
      </c>
      <c r="M14" s="4" t="s">
        <v>57</v>
      </c>
      <c r="N14" s="4" t="s">
        <v>52</v>
      </c>
      <c r="O14" s="4" t="s">
        <v>52</v>
      </c>
      <c r="P14" s="4" t="s">
        <v>52</v>
      </c>
      <c r="Q14" s="4">
        <v>1</v>
      </c>
      <c r="R14" s="4">
        <v>1</v>
      </c>
      <c r="S14" s="4">
        <v>1</v>
      </c>
      <c r="T14" s="4" t="s">
        <v>52</v>
      </c>
    </row>
    <row r="15" spans="1:20" s="4" customFormat="1">
      <c r="B15" s="4" t="s">
        <v>25</v>
      </c>
      <c r="C15" s="4" t="s">
        <v>25</v>
      </c>
      <c r="E15" s="4" t="s">
        <v>25</v>
      </c>
      <c r="F15" s="4" t="s">
        <v>25</v>
      </c>
      <c r="I15" s="4">
        <v>530</v>
      </c>
      <c r="K15" s="4" t="s">
        <v>59</v>
      </c>
      <c r="M15" s="4" t="s">
        <v>54</v>
      </c>
      <c r="Q15" s="4">
        <v>2</v>
      </c>
      <c r="R15" s="4">
        <v>2</v>
      </c>
      <c r="S15" s="4">
        <v>2</v>
      </c>
    </row>
    <row r="16" spans="1:20" s="4" customFormat="1">
      <c r="B16" s="4" t="s">
        <v>20</v>
      </c>
      <c r="C16" s="4" t="s">
        <v>20</v>
      </c>
      <c r="E16" s="4" t="s">
        <v>20</v>
      </c>
      <c r="F16" s="4" t="s">
        <v>20</v>
      </c>
      <c r="M16" s="4" t="s">
        <v>55</v>
      </c>
      <c r="Q16" s="4">
        <v>3</v>
      </c>
    </row>
    <row r="17" spans="1:20" s="4" customFormat="1">
      <c r="B17" s="4" t="s">
        <v>50</v>
      </c>
      <c r="C17" s="4" t="s">
        <v>50</v>
      </c>
      <c r="E17" s="4" t="s">
        <v>50</v>
      </c>
      <c r="F17" s="4" t="s">
        <v>50</v>
      </c>
    </row>
    <row r="18" spans="1:20">
      <c r="E18" s="4" t="s">
        <v>51</v>
      </c>
      <c r="F18" s="4" t="s">
        <v>51</v>
      </c>
    </row>
    <row r="20" spans="1:20">
      <c r="A20" t="s">
        <v>63</v>
      </c>
      <c r="C20" s="7" t="s">
        <v>64</v>
      </c>
      <c r="D20" s="8"/>
      <c r="E20" s="6" t="str">
        <f>HLOOKUP('3_Press_Info'!K9,A21:T22,2,FALSE)</f>
        <v>Aperture1</v>
      </c>
    </row>
    <row r="21" spans="1:20">
      <c r="A21" s="4" t="s">
        <v>46</v>
      </c>
      <c r="B21" s="4" t="s">
        <v>38</v>
      </c>
      <c r="C21" s="4" t="s">
        <v>39</v>
      </c>
      <c r="D21" s="4" t="s">
        <v>58</v>
      </c>
      <c r="E21" s="4" t="s">
        <v>47</v>
      </c>
      <c r="F21" s="4" t="s">
        <v>48</v>
      </c>
      <c r="G21" s="4" t="s">
        <v>234</v>
      </c>
      <c r="H21" s="4" t="s">
        <v>235</v>
      </c>
      <c r="I21" t="s">
        <v>56</v>
      </c>
      <c r="J21" s="4" t="s">
        <v>1</v>
      </c>
      <c r="K21" s="4" t="s">
        <v>40</v>
      </c>
      <c r="L21" s="4" t="s">
        <v>43</v>
      </c>
      <c r="M21" s="4" t="s">
        <v>53</v>
      </c>
      <c r="N21" s="4" t="s">
        <v>41</v>
      </c>
      <c r="O21" s="4" t="s">
        <v>42</v>
      </c>
      <c r="P21" s="4" t="s">
        <v>44</v>
      </c>
      <c r="Q21" s="4" t="s">
        <v>216</v>
      </c>
      <c r="R21" s="4" t="s">
        <v>217</v>
      </c>
      <c r="S21" s="4" t="s">
        <v>218</v>
      </c>
      <c r="T21" s="4" t="s">
        <v>240</v>
      </c>
    </row>
    <row r="22" spans="1:20">
      <c r="A22" t="s">
        <v>67</v>
      </c>
      <c r="B22" t="s">
        <v>68</v>
      </c>
      <c r="C22" t="s">
        <v>69</v>
      </c>
      <c r="D22" t="s">
        <v>70</v>
      </c>
      <c r="E22" t="s">
        <v>71</v>
      </c>
      <c r="F22" t="s">
        <v>72</v>
      </c>
      <c r="G22" t="s">
        <v>73</v>
      </c>
      <c r="H22" t="s">
        <v>74</v>
      </c>
      <c r="I22" t="s">
        <v>75</v>
      </c>
      <c r="J22" t="s">
        <v>76</v>
      </c>
      <c r="K22" t="s">
        <v>77</v>
      </c>
      <c r="L22" t="s">
        <v>78</v>
      </c>
      <c r="M22" t="s">
        <v>79</v>
      </c>
      <c r="N22" t="s">
        <v>80</v>
      </c>
      <c r="O22" t="s">
        <v>222</v>
      </c>
      <c r="P22" t="s">
        <v>223</v>
      </c>
      <c r="Q22" t="s">
        <v>224</v>
      </c>
      <c r="R22" t="s">
        <v>232</v>
      </c>
      <c r="S22" t="s">
        <v>237</v>
      </c>
      <c r="T22" t="s">
        <v>243</v>
      </c>
    </row>
    <row r="23" spans="1:20">
      <c r="A23" t="s">
        <v>46</v>
      </c>
      <c r="B23" t="s">
        <v>46</v>
      </c>
      <c r="C23" t="s">
        <v>46</v>
      </c>
      <c r="D23" t="s">
        <v>46</v>
      </c>
      <c r="E23" t="s">
        <v>46</v>
      </c>
      <c r="F23" t="s">
        <v>46</v>
      </c>
      <c r="G23" t="s">
        <v>46</v>
      </c>
      <c r="H23" t="s">
        <v>46</v>
      </c>
      <c r="I23" t="s">
        <v>46</v>
      </c>
      <c r="J23" t="s">
        <v>46</v>
      </c>
      <c r="K23" t="s">
        <v>46</v>
      </c>
      <c r="L23" t="s">
        <v>46</v>
      </c>
      <c r="M23" t="s">
        <v>46</v>
      </c>
      <c r="N23" t="s">
        <v>46</v>
      </c>
      <c r="O23" t="s">
        <v>46</v>
      </c>
      <c r="P23" t="s">
        <v>46</v>
      </c>
      <c r="Q23" t="s">
        <v>46</v>
      </c>
      <c r="R23" t="s">
        <v>46</v>
      </c>
      <c r="S23" t="s">
        <v>46</v>
      </c>
      <c r="T23" t="s">
        <v>46</v>
      </c>
    </row>
    <row r="24" spans="1:20">
      <c r="B24" t="s">
        <v>94</v>
      </c>
      <c r="C24" t="s">
        <v>94</v>
      </c>
      <c r="D24" t="s">
        <v>94</v>
      </c>
      <c r="E24" t="s">
        <v>94</v>
      </c>
      <c r="F24" t="s">
        <v>94</v>
      </c>
      <c r="G24" t="s">
        <v>94</v>
      </c>
      <c r="H24" t="s">
        <v>94</v>
      </c>
      <c r="I24" t="s">
        <v>96</v>
      </c>
      <c r="J24" t="s">
        <v>99</v>
      </c>
      <c r="K24" t="s">
        <v>100</v>
      </c>
      <c r="L24" t="s">
        <v>96</v>
      </c>
      <c r="M24" t="s">
        <v>101</v>
      </c>
      <c r="N24" t="s">
        <v>99</v>
      </c>
      <c r="O24" t="s">
        <v>95</v>
      </c>
      <c r="P24" t="s">
        <v>103</v>
      </c>
      <c r="Q24" t="s">
        <v>225</v>
      </c>
      <c r="R24" t="s">
        <v>226</v>
      </c>
      <c r="S24" t="s">
        <v>225</v>
      </c>
      <c r="T24" t="s">
        <v>241</v>
      </c>
    </row>
    <row r="25" spans="1:20">
      <c r="I25" t="s">
        <v>95</v>
      </c>
      <c r="J25" t="s">
        <v>95</v>
      </c>
      <c r="K25" t="s">
        <v>97</v>
      </c>
      <c r="L25" t="s">
        <v>95</v>
      </c>
      <c r="M25" t="s">
        <v>95</v>
      </c>
      <c r="O25" t="s">
        <v>97</v>
      </c>
      <c r="Q25" t="s">
        <v>226</v>
      </c>
    </row>
    <row r="26" spans="1:20">
      <c r="I26" t="s">
        <v>97</v>
      </c>
      <c r="J26" t="s">
        <v>97</v>
      </c>
      <c r="L26" t="s">
        <v>97</v>
      </c>
      <c r="M26" t="s">
        <v>102</v>
      </c>
      <c r="Q26" t="s">
        <v>227</v>
      </c>
    </row>
    <row r="27" spans="1:20">
      <c r="I27" t="s">
        <v>98</v>
      </c>
      <c r="J27" t="s">
        <v>98</v>
      </c>
      <c r="L27" t="s">
        <v>98</v>
      </c>
    </row>
    <row r="29" spans="1:20">
      <c r="A29" t="s">
        <v>104</v>
      </c>
      <c r="C29" s="7" t="s">
        <v>64</v>
      </c>
      <c r="D29" s="8"/>
      <c r="E29" s="6" t="str">
        <f>HLOOKUP('3_Press_Info'!K9,A30:T31,2,FALSE)</f>
        <v>Mode1</v>
      </c>
    </row>
    <row r="30" spans="1:20">
      <c r="A30" s="4" t="s">
        <v>46</v>
      </c>
      <c r="B30" s="4" t="s">
        <v>38</v>
      </c>
      <c r="C30" s="4" t="s">
        <v>39</v>
      </c>
      <c r="D30" s="4" t="s">
        <v>58</v>
      </c>
      <c r="E30" s="4" t="s">
        <v>47</v>
      </c>
      <c r="F30" s="4" t="s">
        <v>48</v>
      </c>
      <c r="G30" s="4" t="s">
        <v>234</v>
      </c>
      <c r="H30" s="4" t="s">
        <v>235</v>
      </c>
      <c r="I30" t="s">
        <v>56</v>
      </c>
      <c r="J30" s="4" t="s">
        <v>1</v>
      </c>
      <c r="K30" s="4" t="s">
        <v>40</v>
      </c>
      <c r="L30" s="4" t="s">
        <v>43</v>
      </c>
      <c r="M30" s="4" t="s">
        <v>53</v>
      </c>
      <c r="N30" s="4" t="s">
        <v>41</v>
      </c>
      <c r="O30" s="4" t="s">
        <v>42</v>
      </c>
      <c r="P30" s="4" t="s">
        <v>44</v>
      </c>
      <c r="Q30" s="4" t="s">
        <v>216</v>
      </c>
      <c r="R30" s="4" t="s">
        <v>217</v>
      </c>
      <c r="S30" s="4" t="s">
        <v>218</v>
      </c>
      <c r="T30" s="4" t="s">
        <v>240</v>
      </c>
    </row>
    <row r="31" spans="1:20">
      <c r="A31" t="s">
        <v>105</v>
      </c>
      <c r="B31" t="s">
        <v>106</v>
      </c>
      <c r="C31" t="s">
        <v>107</v>
      </c>
      <c r="D31" t="s">
        <v>108</v>
      </c>
      <c r="E31" t="s">
        <v>109</v>
      </c>
      <c r="F31" t="s">
        <v>110</v>
      </c>
      <c r="G31" t="s">
        <v>111</v>
      </c>
      <c r="H31" t="s">
        <v>112</v>
      </c>
      <c r="I31" t="s">
        <v>113</v>
      </c>
      <c r="J31" t="s">
        <v>114</v>
      </c>
      <c r="K31" t="s">
        <v>115</v>
      </c>
      <c r="L31" t="s">
        <v>116</v>
      </c>
      <c r="M31" t="s">
        <v>117</v>
      </c>
      <c r="N31" t="s">
        <v>118</v>
      </c>
      <c r="O31" t="s">
        <v>230</v>
      </c>
      <c r="P31" t="s">
        <v>228</v>
      </c>
      <c r="Q31" t="s">
        <v>229</v>
      </c>
      <c r="R31" t="s">
        <v>233</v>
      </c>
      <c r="S31" t="s">
        <v>238</v>
      </c>
      <c r="T31" t="s">
        <v>244</v>
      </c>
    </row>
    <row r="32" spans="1:20">
      <c r="A32" t="s">
        <v>46</v>
      </c>
      <c r="B32" t="s">
        <v>46</v>
      </c>
      <c r="C32" t="s">
        <v>46</v>
      </c>
      <c r="D32" t="s">
        <v>46</v>
      </c>
      <c r="E32" t="s">
        <v>46</v>
      </c>
      <c r="F32" t="s">
        <v>46</v>
      </c>
      <c r="G32" t="s">
        <v>46</v>
      </c>
      <c r="H32" t="s">
        <v>46</v>
      </c>
      <c r="I32" t="s">
        <v>46</v>
      </c>
      <c r="J32" t="s">
        <v>46</v>
      </c>
      <c r="K32" t="s">
        <v>46</v>
      </c>
      <c r="L32" t="s">
        <v>46</v>
      </c>
      <c r="M32" t="s">
        <v>46</v>
      </c>
      <c r="N32" t="s">
        <v>46</v>
      </c>
      <c r="O32" t="s">
        <v>46</v>
      </c>
      <c r="P32" t="s">
        <v>46</v>
      </c>
      <c r="Q32" t="s">
        <v>46</v>
      </c>
      <c r="R32" t="s">
        <v>46</v>
      </c>
      <c r="S32" t="s">
        <v>46</v>
      </c>
      <c r="T32" t="s">
        <v>46</v>
      </c>
    </row>
    <row r="33" spans="2:20">
      <c r="B33" t="s">
        <v>119</v>
      </c>
      <c r="C33" t="s">
        <v>120</v>
      </c>
      <c r="D33" t="s">
        <v>119</v>
      </c>
      <c r="E33" t="s">
        <v>119</v>
      </c>
      <c r="F33" t="s">
        <v>119</v>
      </c>
      <c r="G33" t="s">
        <v>119</v>
      </c>
      <c r="H33" t="s">
        <v>119</v>
      </c>
      <c r="I33" t="s">
        <v>119</v>
      </c>
      <c r="J33" t="s">
        <v>119</v>
      </c>
      <c r="K33" t="s">
        <v>119</v>
      </c>
      <c r="L33" t="s">
        <v>119</v>
      </c>
      <c r="M33" t="s">
        <v>119</v>
      </c>
      <c r="N33" t="s">
        <v>119</v>
      </c>
      <c r="O33" t="s">
        <v>119</v>
      </c>
      <c r="P33" t="s">
        <v>119</v>
      </c>
      <c r="Q33" t="s">
        <v>119</v>
      </c>
      <c r="R33" t="s">
        <v>119</v>
      </c>
      <c r="S33" t="s">
        <v>119</v>
      </c>
      <c r="T33" t="s">
        <v>119</v>
      </c>
    </row>
    <row r="34" spans="2:20">
      <c r="D34" t="s">
        <v>121</v>
      </c>
      <c r="E34" t="s">
        <v>120</v>
      </c>
      <c r="F34" t="s">
        <v>120</v>
      </c>
      <c r="G34" t="s">
        <v>121</v>
      </c>
      <c r="H34" t="s">
        <v>121</v>
      </c>
      <c r="J34" t="s">
        <v>121</v>
      </c>
      <c r="M34" t="s">
        <v>121</v>
      </c>
      <c r="P34" t="s">
        <v>121</v>
      </c>
      <c r="Q34" t="s">
        <v>120</v>
      </c>
      <c r="R34" t="s">
        <v>121</v>
      </c>
      <c r="S34" t="s">
        <v>120</v>
      </c>
      <c r="T34" t="s">
        <v>120</v>
      </c>
    </row>
    <row r="35" spans="2:20">
      <c r="D35" t="s">
        <v>120</v>
      </c>
      <c r="G35" t="s">
        <v>120</v>
      </c>
      <c r="H35" t="s">
        <v>120</v>
      </c>
      <c r="J35" t="s">
        <v>120</v>
      </c>
      <c r="M35" t="s">
        <v>120</v>
      </c>
      <c r="P35" t="s">
        <v>120</v>
      </c>
      <c r="R35" t="s">
        <v>120</v>
      </c>
    </row>
    <row r="36" spans="2:20">
      <c r="J36" t="s">
        <v>122</v>
      </c>
      <c r="M36" t="s">
        <v>122</v>
      </c>
      <c r="P36" t="s">
        <v>122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03"/>
  <sheetViews>
    <sheetView workbookViewId="0">
      <selection activeCell="C32" sqref="C32"/>
    </sheetView>
  </sheetViews>
  <sheetFormatPr baseColWidth="10" defaultColWidth="11" defaultRowHeight="15" x14ac:dyDescent="0"/>
  <cols>
    <col min="1" max="1" width="2.6640625" customWidth="1"/>
    <col min="2" max="2" width="21.6640625" customWidth="1"/>
    <col min="3" max="3" width="16.6640625" style="4" customWidth="1"/>
    <col min="4" max="4" width="2.1640625" customWidth="1"/>
    <col min="5" max="5" width="12.33203125" customWidth="1"/>
    <col min="6" max="6" width="18.5" customWidth="1"/>
    <col min="7" max="7" width="2.1640625" customWidth="1"/>
    <col min="8" max="8" width="14.6640625" customWidth="1"/>
    <col min="9" max="12" width="11" style="4"/>
    <col min="13" max="13" width="2.1640625" customWidth="1"/>
    <col min="17" max="17" width="4.5" customWidth="1"/>
    <col min="21" max="21" width="21.83203125" customWidth="1"/>
    <col min="22" max="27" width="11" customWidth="1"/>
    <col min="32" max="32" width="11" style="4"/>
    <col min="33" max="33" width="5" customWidth="1"/>
    <col min="34" max="34" width="21.83203125" customWidth="1"/>
  </cols>
  <sheetData>
    <row r="1" spans="2:34" s="1" customFormat="1" ht="16" thickBot="1">
      <c r="B1" s="13" t="s">
        <v>159</v>
      </c>
      <c r="C1" s="11"/>
      <c r="E1" s="13" t="s">
        <v>169</v>
      </c>
      <c r="H1" s="13" t="s">
        <v>160</v>
      </c>
      <c r="I1" s="11"/>
      <c r="J1" s="11"/>
      <c r="K1" s="11"/>
      <c r="L1" s="11"/>
      <c r="N1" s="13" t="s">
        <v>190</v>
      </c>
      <c r="S1" s="13" t="s">
        <v>268</v>
      </c>
      <c r="T1" s="13" t="s">
        <v>269</v>
      </c>
      <c r="U1" s="13" t="s">
        <v>255</v>
      </c>
      <c r="V1" s="9" t="s">
        <v>245</v>
      </c>
      <c r="Y1" s="4"/>
    </row>
    <row r="2" spans="2:34" s="1" customFormat="1">
      <c r="B2" s="36" t="s">
        <v>157</v>
      </c>
      <c r="C2" s="37" t="s">
        <v>158</v>
      </c>
      <c r="E2" s="36" t="s">
        <v>26</v>
      </c>
      <c r="F2" s="44" t="s">
        <v>26</v>
      </c>
      <c r="H2" s="36"/>
      <c r="I2" s="52" t="s">
        <v>165</v>
      </c>
      <c r="J2" s="52"/>
      <c r="K2" s="52" t="s">
        <v>164</v>
      </c>
      <c r="L2" s="53"/>
      <c r="N2" s="62" t="s">
        <v>178</v>
      </c>
      <c r="O2" s="63" t="s">
        <v>179</v>
      </c>
      <c r="P2" s="64" t="s">
        <v>180</v>
      </c>
      <c r="Q2" s="15"/>
      <c r="R2" s="15"/>
      <c r="S2" s="15"/>
      <c r="T2" s="15"/>
      <c r="U2" s="15"/>
      <c r="V2" s="9"/>
      <c r="Y2" s="4"/>
      <c r="AA2" s="3"/>
      <c r="AB2" s="3"/>
      <c r="AC2" s="3"/>
    </row>
    <row r="3" spans="2:34" s="1" customFormat="1">
      <c r="B3" s="38" t="s">
        <v>134</v>
      </c>
      <c r="C3" s="39">
        <v>1</v>
      </c>
      <c r="E3" s="38" t="s">
        <v>20</v>
      </c>
      <c r="F3" s="45" t="s">
        <v>128</v>
      </c>
      <c r="H3" s="38"/>
      <c r="I3" s="11" t="s">
        <v>19</v>
      </c>
      <c r="J3" s="11" t="s">
        <v>162</v>
      </c>
      <c r="K3" s="11" t="s">
        <v>19</v>
      </c>
      <c r="L3" s="39" t="s">
        <v>162</v>
      </c>
      <c r="N3" s="65" t="e">
        <f>VLOOKUP("C0M0Y0K0",#REF!,10,FALSE)</f>
        <v>#REF!</v>
      </c>
      <c r="O3" s="14" t="e">
        <f>VLOOKUP("C0M0Y0K0",#REF!,11,FALSE)</f>
        <v>#REF!</v>
      </c>
      <c r="P3" s="66" t="e">
        <f>VLOOKUP("C0M0Y0K0",#REF!,12,FALSE)</f>
        <v>#REF!</v>
      </c>
      <c r="Q3" s="14"/>
      <c r="R3" s="34" t="e">
        <f t="shared" ref="R3:R66" ca="1" si="0">INDEX(V3:AC3,1,VLOOKUP($N$17,$N$20:$O$27,2,FALSE))</f>
        <v>#N/A</v>
      </c>
      <c r="S3" s="34" t="e">
        <f>C37</f>
        <v>#REF!</v>
      </c>
      <c r="T3" s="34" t="e">
        <f ca="1">$C$40</f>
        <v>#REF!</v>
      </c>
      <c r="U3" s="14" t="e">
        <f ca="1">"C"&amp;INDEX(#REF!,S3,T3)&amp;"M"&amp;INDEX(#REF!,S3,T3+1)&amp;"Y"&amp;INDEX(#REF!,S3,T3+2)&amp;"K"&amp;INDEX(#REF!,S3,T3+3)</f>
        <v>#REF!</v>
      </c>
      <c r="V3" s="1">
        <v>1</v>
      </c>
      <c r="W3" s="3">
        <v>1</v>
      </c>
      <c r="X3" s="1">
        <v>25</v>
      </c>
      <c r="Y3" s="1">
        <v>25</v>
      </c>
      <c r="Z3" s="3">
        <v>276</v>
      </c>
      <c r="AA3" s="3">
        <v>276</v>
      </c>
      <c r="AB3" s="3">
        <v>300</v>
      </c>
      <c r="AC3" s="3">
        <v>300</v>
      </c>
    </row>
    <row r="4" spans="2:34" s="1" customFormat="1">
      <c r="B4" s="38" t="s">
        <v>133</v>
      </c>
      <c r="C4" s="39">
        <v>4</v>
      </c>
      <c r="E4" s="38" t="s">
        <v>21</v>
      </c>
      <c r="F4" s="45" t="s">
        <v>128</v>
      </c>
      <c r="H4" s="38" t="s">
        <v>26</v>
      </c>
      <c r="I4" s="11" t="str">
        <f>IF('3_Press_Info'!S9="G7 Colorspace",1.5,"")</f>
        <v/>
      </c>
      <c r="J4" s="11" t="str">
        <f>IF('3_Press_Info'!S9="G7 Colorspace",3,"")</f>
        <v/>
      </c>
      <c r="K4" s="11" t="str">
        <f>IF('3_Press_Info'!S9="G7 Colorspace",3,"")</f>
        <v/>
      </c>
      <c r="L4" s="39" t="str">
        <f>IF('3_Press_Info'!S9="G7 Colorspace",3,"")</f>
        <v/>
      </c>
      <c r="N4" s="65" t="s">
        <v>181</v>
      </c>
      <c r="O4" s="14" t="s">
        <v>182</v>
      </c>
      <c r="P4" s="66" t="s">
        <v>183</v>
      </c>
      <c r="Q4" s="14"/>
      <c r="R4" s="34" t="e">
        <f t="shared" ca="1" si="0"/>
        <v>#N/A</v>
      </c>
      <c r="S4" s="34" t="e">
        <f>S3+1</f>
        <v>#REF!</v>
      </c>
      <c r="T4" s="34" t="e">
        <f t="shared" ref="T4:T67" ca="1" si="1">$C$40</f>
        <v>#REF!</v>
      </c>
      <c r="U4" s="14" t="e">
        <f ca="1">"C"&amp;INDEX(#REF!,S4,T4)&amp;"M"&amp;INDEX(#REF!,S4,T4+1)&amp;"Y"&amp;INDEX(#REF!,S4,T4+2)&amp;"K"&amp;INDEX(#REF!,S4,T4+3)</f>
        <v>#REF!</v>
      </c>
      <c r="V4" s="1">
        <f>V3+25</f>
        <v>26</v>
      </c>
      <c r="W4" s="1">
        <f>W3+1</f>
        <v>2</v>
      </c>
      <c r="X4" s="1">
        <f>X3+25</f>
        <v>50</v>
      </c>
      <c r="Y4" s="1">
        <f>Y3-1</f>
        <v>24</v>
      </c>
      <c r="Z4" s="1">
        <f>Z3-25</f>
        <v>251</v>
      </c>
      <c r="AA4" s="1">
        <f>AA3+1</f>
        <v>277</v>
      </c>
      <c r="AB4" s="1">
        <f>AB3-25</f>
        <v>275</v>
      </c>
      <c r="AC4" s="1">
        <f>AC3-1</f>
        <v>299</v>
      </c>
    </row>
    <row r="5" spans="2:34" s="1" customFormat="1">
      <c r="B5" s="38" t="s">
        <v>135</v>
      </c>
      <c r="C5" s="39">
        <v>7</v>
      </c>
      <c r="E5" s="38" t="s">
        <v>22</v>
      </c>
      <c r="F5" s="45" t="s">
        <v>128</v>
      </c>
      <c r="H5" s="38" t="s">
        <v>128</v>
      </c>
      <c r="I5" s="11">
        <v>3.5</v>
      </c>
      <c r="J5" s="11">
        <v>3.5</v>
      </c>
      <c r="K5" s="11">
        <v>5</v>
      </c>
      <c r="L5" s="39">
        <v>5</v>
      </c>
      <c r="N5" s="65" t="e">
        <f>VLOOKUP("C0M0Y0K0",#REF!,21,FALSE)</f>
        <v>#REF!</v>
      </c>
      <c r="O5" s="14" t="e">
        <f>VLOOKUP("C0M0Y0K0",#REF!,22,FALSE)</f>
        <v>#REF!</v>
      </c>
      <c r="P5" s="66" t="e">
        <f>VLOOKUP("C0M0Y0K0",#REF!,23,FALSE)</f>
        <v>#REF!</v>
      </c>
      <c r="Q5" s="14"/>
      <c r="R5" s="34" t="e">
        <f t="shared" ca="1" si="0"/>
        <v>#N/A</v>
      </c>
      <c r="S5" s="34" t="e">
        <f t="shared" ref="S5:S68" si="2">S4+1</f>
        <v>#REF!</v>
      </c>
      <c r="T5" s="34" t="e">
        <f t="shared" ca="1" si="1"/>
        <v>#REF!</v>
      </c>
      <c r="U5" s="14" t="e">
        <f ca="1">"C"&amp;INDEX(#REF!,S5,T5)&amp;"M"&amp;INDEX(#REF!,S5,T5+1)&amp;"Y"&amp;INDEX(#REF!,S5,T5+2)&amp;"K"&amp;INDEX(#REF!,S5,T5+3)</f>
        <v>#REF!</v>
      </c>
      <c r="V5" s="1">
        <f t="shared" ref="V5:V14" si="3">V4+25</f>
        <v>51</v>
      </c>
      <c r="W5" s="1">
        <f t="shared" ref="W5:W68" si="4">W4+1</f>
        <v>3</v>
      </c>
      <c r="X5" s="1">
        <f t="shared" ref="X5:X14" si="5">X4+25</f>
        <v>75</v>
      </c>
      <c r="Y5" s="1">
        <f t="shared" ref="Y5:Y26" si="6">Y4-1</f>
        <v>23</v>
      </c>
      <c r="Z5" s="1">
        <f t="shared" ref="Z5:Z14" si="7">Z4-25</f>
        <v>226</v>
      </c>
      <c r="AA5" s="1">
        <f t="shared" ref="AA5:AA27" si="8">AA4+1</f>
        <v>278</v>
      </c>
      <c r="AB5" s="1">
        <f t="shared" ref="AB5:AB14" si="9">AB4-25</f>
        <v>250</v>
      </c>
      <c r="AC5" s="1">
        <f t="shared" ref="AC5:AC68" si="10">AC4-1</f>
        <v>298</v>
      </c>
    </row>
    <row r="6" spans="2:34" s="1" customFormat="1">
      <c r="B6" s="38" t="s">
        <v>136</v>
      </c>
      <c r="C6" s="39">
        <v>10</v>
      </c>
      <c r="E6" s="38" t="s">
        <v>10</v>
      </c>
      <c r="F6" s="45" t="s">
        <v>129</v>
      </c>
      <c r="H6" s="38" t="s">
        <v>129</v>
      </c>
      <c r="I6" s="11">
        <v>5</v>
      </c>
      <c r="J6" s="11">
        <v>5</v>
      </c>
      <c r="K6" s="11">
        <v>5</v>
      </c>
      <c r="L6" s="39">
        <v>5</v>
      </c>
      <c r="N6" s="65"/>
      <c r="O6" s="14"/>
      <c r="P6" s="66"/>
      <c r="Q6" s="14"/>
      <c r="R6" s="34" t="e">
        <f t="shared" ca="1" si="0"/>
        <v>#N/A</v>
      </c>
      <c r="S6" s="34" t="e">
        <f t="shared" si="2"/>
        <v>#REF!</v>
      </c>
      <c r="T6" s="34" t="e">
        <f t="shared" ca="1" si="1"/>
        <v>#REF!</v>
      </c>
      <c r="U6" s="14" t="e">
        <f ca="1">"C"&amp;INDEX(#REF!,S6,T6)&amp;"M"&amp;INDEX(#REF!,S6,T6+1)&amp;"Y"&amp;INDEX(#REF!,S6,T6+2)&amp;"K"&amp;INDEX(#REF!,S6,T6+3)</f>
        <v>#REF!</v>
      </c>
      <c r="V6" s="1">
        <f t="shared" si="3"/>
        <v>76</v>
      </c>
      <c r="W6" s="1">
        <f t="shared" si="4"/>
        <v>4</v>
      </c>
      <c r="X6" s="1">
        <f t="shared" si="5"/>
        <v>100</v>
      </c>
      <c r="Y6" s="1">
        <f t="shared" si="6"/>
        <v>22</v>
      </c>
      <c r="Z6" s="1">
        <f t="shared" si="7"/>
        <v>201</v>
      </c>
      <c r="AA6" s="1">
        <f t="shared" si="8"/>
        <v>279</v>
      </c>
      <c r="AB6" s="1">
        <f t="shared" si="9"/>
        <v>225</v>
      </c>
      <c r="AC6" s="1">
        <f t="shared" si="10"/>
        <v>297</v>
      </c>
    </row>
    <row r="7" spans="2:34" s="1" customFormat="1">
      <c r="B7" s="38" t="s">
        <v>132</v>
      </c>
      <c r="C7" s="39">
        <v>13</v>
      </c>
      <c r="E7" s="38" t="s">
        <v>23</v>
      </c>
      <c r="F7" s="45" t="s">
        <v>166</v>
      </c>
      <c r="H7" s="38" t="s">
        <v>166</v>
      </c>
      <c r="I7" s="11">
        <v>4.2</v>
      </c>
      <c r="J7" s="11">
        <v>4.2</v>
      </c>
      <c r="K7" s="11">
        <v>6</v>
      </c>
      <c r="L7" s="39">
        <v>6</v>
      </c>
      <c r="N7" s="65" t="s">
        <v>184</v>
      </c>
      <c r="O7" s="16" t="s">
        <v>185</v>
      </c>
      <c r="P7" s="66" t="s">
        <v>186</v>
      </c>
      <c r="Q7" s="14"/>
      <c r="R7" s="34" t="e">
        <f t="shared" ca="1" si="0"/>
        <v>#N/A</v>
      </c>
      <c r="S7" s="34" t="e">
        <f t="shared" si="2"/>
        <v>#REF!</v>
      </c>
      <c r="T7" s="34" t="e">
        <f t="shared" ca="1" si="1"/>
        <v>#REF!</v>
      </c>
      <c r="U7" s="14" t="e">
        <f ca="1">"C"&amp;INDEX(#REF!,S7,T7)&amp;"M"&amp;INDEX(#REF!,S7,T7+1)&amp;"Y"&amp;INDEX(#REF!,S7,T7+2)&amp;"K"&amp;INDEX(#REF!,S7,T7+3)</f>
        <v>#REF!</v>
      </c>
      <c r="V7" s="1">
        <f t="shared" si="3"/>
        <v>101</v>
      </c>
      <c r="W7" s="1">
        <f t="shared" si="4"/>
        <v>5</v>
      </c>
      <c r="X7" s="1">
        <f t="shared" si="5"/>
        <v>125</v>
      </c>
      <c r="Y7" s="1">
        <f t="shared" si="6"/>
        <v>21</v>
      </c>
      <c r="Z7" s="1">
        <f t="shared" si="7"/>
        <v>176</v>
      </c>
      <c r="AA7" s="1">
        <f t="shared" si="8"/>
        <v>280</v>
      </c>
      <c r="AB7" s="1">
        <f t="shared" si="9"/>
        <v>200</v>
      </c>
      <c r="AC7" s="1">
        <f t="shared" si="10"/>
        <v>296</v>
      </c>
    </row>
    <row r="8" spans="2:34" s="1" customFormat="1">
      <c r="B8" s="38" t="s">
        <v>130</v>
      </c>
      <c r="C8" s="39">
        <v>16</v>
      </c>
      <c r="E8" s="38" t="s">
        <v>24</v>
      </c>
      <c r="F8" s="45" t="s">
        <v>166</v>
      </c>
      <c r="H8" s="38" t="s">
        <v>167</v>
      </c>
      <c r="I8" s="11">
        <v>2</v>
      </c>
      <c r="J8" s="11">
        <v>3.5</v>
      </c>
      <c r="K8" s="11">
        <v>2</v>
      </c>
      <c r="L8" s="39">
        <v>4</v>
      </c>
      <c r="N8" s="65" t="e">
        <f>VLOOKUP($N$14,#REF!,10,FALSE)</f>
        <v>#REF!</v>
      </c>
      <c r="O8" s="14" t="e">
        <f>VLOOKUP($N$14,#REF!,11,FALSE)</f>
        <v>#REF!</v>
      </c>
      <c r="P8" s="66" t="e">
        <f>VLOOKUP($N$14,#REF!,12,FALSE)</f>
        <v>#REF!</v>
      </c>
      <c r="Q8" s="14"/>
      <c r="R8" s="34" t="e">
        <f t="shared" ca="1" si="0"/>
        <v>#N/A</v>
      </c>
      <c r="S8" s="34" t="e">
        <f t="shared" si="2"/>
        <v>#REF!</v>
      </c>
      <c r="T8" s="34" t="e">
        <f t="shared" ca="1" si="1"/>
        <v>#REF!</v>
      </c>
      <c r="U8" s="14" t="e">
        <f ca="1">"C"&amp;INDEX(#REF!,S8,T8)&amp;"M"&amp;INDEX(#REF!,S8,T8+1)&amp;"Y"&amp;INDEX(#REF!,S8,T8+2)&amp;"K"&amp;INDEX(#REF!,S8,T8+3)</f>
        <v>#REF!</v>
      </c>
      <c r="V8" s="1">
        <f t="shared" si="3"/>
        <v>126</v>
      </c>
      <c r="W8" s="1">
        <f t="shared" si="4"/>
        <v>6</v>
      </c>
      <c r="X8" s="1">
        <f t="shared" si="5"/>
        <v>150</v>
      </c>
      <c r="Y8" s="1">
        <f t="shared" si="6"/>
        <v>20</v>
      </c>
      <c r="Z8" s="1">
        <f t="shared" si="7"/>
        <v>151</v>
      </c>
      <c r="AA8" s="1">
        <f t="shared" si="8"/>
        <v>281</v>
      </c>
      <c r="AB8" s="1">
        <f t="shared" si="9"/>
        <v>175</v>
      </c>
      <c r="AC8" s="1">
        <f t="shared" si="10"/>
        <v>295</v>
      </c>
    </row>
    <row r="9" spans="2:34" s="1" customFormat="1">
      <c r="B9" s="38" t="s">
        <v>138</v>
      </c>
      <c r="C9" s="39">
        <v>19</v>
      </c>
      <c r="E9" s="38" t="s">
        <v>25</v>
      </c>
      <c r="F9" s="45" t="s">
        <v>166</v>
      </c>
      <c r="H9" s="38" t="s">
        <v>168</v>
      </c>
      <c r="I9" s="11">
        <v>5</v>
      </c>
      <c r="J9" s="11">
        <v>5</v>
      </c>
      <c r="K9" s="11">
        <v>6</v>
      </c>
      <c r="L9" s="39">
        <v>6</v>
      </c>
      <c r="N9" s="67"/>
      <c r="O9" s="11"/>
      <c r="P9" s="39"/>
      <c r="Q9" s="4"/>
      <c r="R9" s="34" t="e">
        <f t="shared" ca="1" si="0"/>
        <v>#N/A</v>
      </c>
      <c r="S9" s="34" t="e">
        <f t="shared" si="2"/>
        <v>#REF!</v>
      </c>
      <c r="T9" s="34" t="e">
        <f t="shared" ca="1" si="1"/>
        <v>#REF!</v>
      </c>
      <c r="U9" s="14" t="e">
        <f ca="1">"C"&amp;INDEX(#REF!,S9,T9)&amp;"M"&amp;INDEX(#REF!,S9,T9+1)&amp;"Y"&amp;INDEX(#REF!,S9,T9+2)&amp;"K"&amp;INDEX(#REF!,S9,T9+3)</f>
        <v>#REF!</v>
      </c>
      <c r="V9" s="1">
        <f t="shared" si="3"/>
        <v>151</v>
      </c>
      <c r="W9" s="1">
        <f t="shared" si="4"/>
        <v>7</v>
      </c>
      <c r="X9" s="1">
        <f t="shared" si="5"/>
        <v>175</v>
      </c>
      <c r="Y9" s="1">
        <f t="shared" si="6"/>
        <v>19</v>
      </c>
      <c r="Z9" s="1">
        <f t="shared" si="7"/>
        <v>126</v>
      </c>
      <c r="AA9" s="1">
        <f t="shared" si="8"/>
        <v>282</v>
      </c>
      <c r="AB9" s="1">
        <f t="shared" si="9"/>
        <v>150</v>
      </c>
      <c r="AC9" s="1">
        <f t="shared" si="10"/>
        <v>294</v>
      </c>
    </row>
    <row r="10" spans="2:34" s="1" customFormat="1">
      <c r="B10" s="38" t="s">
        <v>131</v>
      </c>
      <c r="C10" s="39">
        <v>22</v>
      </c>
      <c r="E10" s="38" t="s">
        <v>272</v>
      </c>
      <c r="F10" s="45" t="s">
        <v>167</v>
      </c>
      <c r="H10" s="38" t="s">
        <v>208</v>
      </c>
      <c r="I10" s="11">
        <v>1.5</v>
      </c>
      <c r="J10" s="11">
        <v>1.5</v>
      </c>
      <c r="K10" s="11">
        <v>1.5</v>
      </c>
      <c r="L10" s="39">
        <v>1.5</v>
      </c>
      <c r="N10" s="65" t="s">
        <v>187</v>
      </c>
      <c r="O10" s="14" t="s">
        <v>188</v>
      </c>
      <c r="P10" s="66" t="s">
        <v>189</v>
      </c>
      <c r="Q10" s="14"/>
      <c r="R10" s="34" t="e">
        <f t="shared" ca="1" si="0"/>
        <v>#N/A</v>
      </c>
      <c r="S10" s="34" t="e">
        <f t="shared" si="2"/>
        <v>#REF!</v>
      </c>
      <c r="T10" s="34" t="e">
        <f t="shared" ca="1" si="1"/>
        <v>#REF!</v>
      </c>
      <c r="U10" s="14" t="e">
        <f ca="1">"C"&amp;INDEX(#REF!,S10,T10)&amp;"M"&amp;INDEX(#REF!,S10,T10+1)&amp;"Y"&amp;INDEX(#REF!,S10,T10+2)&amp;"K"&amp;INDEX(#REF!,S10,T10+3)</f>
        <v>#REF!</v>
      </c>
      <c r="V10" s="1">
        <f t="shared" si="3"/>
        <v>176</v>
      </c>
      <c r="W10" s="1">
        <f t="shared" si="4"/>
        <v>8</v>
      </c>
      <c r="X10" s="1">
        <f t="shared" si="5"/>
        <v>200</v>
      </c>
      <c r="Y10" s="1">
        <f t="shared" si="6"/>
        <v>18</v>
      </c>
      <c r="Z10" s="1">
        <f t="shared" si="7"/>
        <v>101</v>
      </c>
      <c r="AA10" s="1">
        <f t="shared" si="8"/>
        <v>283</v>
      </c>
      <c r="AB10" s="1">
        <f t="shared" si="9"/>
        <v>125</v>
      </c>
      <c r="AC10" s="1">
        <f t="shared" si="10"/>
        <v>293</v>
      </c>
    </row>
    <row r="11" spans="2:34" s="1" customFormat="1" ht="16" thickBot="1">
      <c r="B11" s="38" t="s">
        <v>137</v>
      </c>
      <c r="C11" s="39">
        <v>25</v>
      </c>
      <c r="E11" s="38" t="s">
        <v>11</v>
      </c>
      <c r="F11" s="45" t="s">
        <v>168</v>
      </c>
      <c r="H11" s="38" t="s">
        <v>209</v>
      </c>
      <c r="I11" s="11">
        <v>3</v>
      </c>
      <c r="J11" s="11">
        <v>3</v>
      </c>
      <c r="K11" s="11">
        <v>3</v>
      </c>
      <c r="L11" s="39">
        <v>3</v>
      </c>
      <c r="N11" s="68" t="e">
        <f>(N5-N3)/(N3-N8)</f>
        <v>#REF!</v>
      </c>
      <c r="O11" s="69" t="e">
        <f>(O5-O3)/(O3-O8)</f>
        <v>#REF!</v>
      </c>
      <c r="P11" s="70" t="e">
        <f>(P5-P3)/(P3-P8)</f>
        <v>#REF!</v>
      </c>
      <c r="Q11" s="14"/>
      <c r="R11" s="34" t="e">
        <f t="shared" ca="1" si="0"/>
        <v>#N/A</v>
      </c>
      <c r="S11" s="34" t="e">
        <f t="shared" si="2"/>
        <v>#REF!</v>
      </c>
      <c r="T11" s="34" t="e">
        <f t="shared" ca="1" si="1"/>
        <v>#REF!</v>
      </c>
      <c r="U11" s="14" t="e">
        <f ca="1">"C"&amp;INDEX(#REF!,S11,T11)&amp;"M"&amp;INDEX(#REF!,S11,T11+1)&amp;"Y"&amp;INDEX(#REF!,S11,T11+2)&amp;"K"&amp;INDEX(#REF!,S11,T11+3)</f>
        <v>#REF!</v>
      </c>
      <c r="V11" s="1">
        <f t="shared" si="3"/>
        <v>201</v>
      </c>
      <c r="W11" s="1">
        <f t="shared" si="4"/>
        <v>9</v>
      </c>
      <c r="X11" s="1">
        <f t="shared" si="5"/>
        <v>225</v>
      </c>
      <c r="Y11" s="1">
        <f t="shared" si="6"/>
        <v>17</v>
      </c>
      <c r="Z11" s="1">
        <f t="shared" si="7"/>
        <v>76</v>
      </c>
      <c r="AA11" s="1">
        <f t="shared" si="8"/>
        <v>284</v>
      </c>
      <c r="AB11" s="1">
        <f t="shared" si="9"/>
        <v>100</v>
      </c>
      <c r="AC11" s="1">
        <f t="shared" si="10"/>
        <v>292</v>
      </c>
      <c r="AF11" s="11"/>
      <c r="AH11" s="14"/>
    </row>
    <row r="12" spans="2:34" s="1" customFormat="1">
      <c r="B12" s="38" t="s">
        <v>139</v>
      </c>
      <c r="C12" s="39">
        <v>28</v>
      </c>
      <c r="E12" s="38" t="s">
        <v>208</v>
      </c>
      <c r="F12" s="45" t="s">
        <v>208</v>
      </c>
      <c r="H12" s="38" t="s">
        <v>210</v>
      </c>
      <c r="I12" s="11">
        <v>1.5</v>
      </c>
      <c r="J12" s="11">
        <v>1.5</v>
      </c>
      <c r="K12" s="11">
        <v>1.5</v>
      </c>
      <c r="L12" s="39">
        <v>1.5</v>
      </c>
      <c r="N12" s="14"/>
      <c r="O12" s="14"/>
      <c r="P12" s="14"/>
      <c r="Q12" s="14"/>
      <c r="R12" s="34" t="e">
        <f t="shared" ca="1" si="0"/>
        <v>#N/A</v>
      </c>
      <c r="S12" s="34" t="e">
        <f t="shared" si="2"/>
        <v>#REF!</v>
      </c>
      <c r="T12" s="34" t="e">
        <f t="shared" ca="1" si="1"/>
        <v>#REF!</v>
      </c>
      <c r="U12" s="14" t="e">
        <f ca="1">"C"&amp;INDEX(#REF!,S12,T12)&amp;"M"&amp;INDEX(#REF!,S12,T12+1)&amp;"Y"&amp;INDEX(#REF!,S12,T12+2)&amp;"K"&amp;INDEX(#REF!,S12,T12+3)</f>
        <v>#REF!</v>
      </c>
      <c r="V12" s="1">
        <f t="shared" si="3"/>
        <v>226</v>
      </c>
      <c r="W12" s="1">
        <f t="shared" si="4"/>
        <v>10</v>
      </c>
      <c r="X12" s="1">
        <f>X11+25</f>
        <v>250</v>
      </c>
      <c r="Y12" s="1">
        <f t="shared" si="6"/>
        <v>16</v>
      </c>
      <c r="Z12" s="1">
        <f t="shared" si="7"/>
        <v>51</v>
      </c>
      <c r="AA12" s="1">
        <f t="shared" si="8"/>
        <v>285</v>
      </c>
      <c r="AB12" s="1">
        <f t="shared" si="9"/>
        <v>75</v>
      </c>
      <c r="AC12" s="1">
        <f t="shared" si="10"/>
        <v>291</v>
      </c>
      <c r="AF12" s="11"/>
      <c r="AH12" s="14"/>
    </row>
    <row r="13" spans="2:34" s="1" customFormat="1" ht="16" thickBot="1">
      <c r="B13" s="40" t="s">
        <v>140</v>
      </c>
      <c r="C13" s="41">
        <v>31</v>
      </c>
      <c r="E13" s="38" t="s">
        <v>209</v>
      </c>
      <c r="F13" s="45" t="s">
        <v>209</v>
      </c>
      <c r="H13" s="38" t="s">
        <v>211</v>
      </c>
      <c r="I13" s="11">
        <v>3</v>
      </c>
      <c r="J13" s="11">
        <v>3</v>
      </c>
      <c r="K13" s="11">
        <v>3</v>
      </c>
      <c r="L13" s="39">
        <v>3</v>
      </c>
      <c r="N13" s="17" t="s">
        <v>191</v>
      </c>
      <c r="O13" s="4"/>
      <c r="P13" s="4"/>
      <c r="Q13" s="14"/>
      <c r="R13" s="34" t="e">
        <f t="shared" ca="1" si="0"/>
        <v>#N/A</v>
      </c>
      <c r="S13" s="34" t="e">
        <f t="shared" si="2"/>
        <v>#REF!</v>
      </c>
      <c r="T13" s="34" t="e">
        <f t="shared" ca="1" si="1"/>
        <v>#REF!</v>
      </c>
      <c r="U13" s="14" t="e">
        <f ca="1">"C"&amp;INDEX(#REF!,S13,T13)&amp;"M"&amp;INDEX(#REF!,S13,T13+1)&amp;"Y"&amp;INDEX(#REF!,S13,T13+2)&amp;"K"&amp;INDEX(#REF!,S13,T13+3)</f>
        <v>#REF!</v>
      </c>
      <c r="V13" s="1">
        <f t="shared" si="3"/>
        <v>251</v>
      </c>
      <c r="W13" s="1">
        <f t="shared" si="4"/>
        <v>11</v>
      </c>
      <c r="X13" s="1">
        <f t="shared" si="5"/>
        <v>275</v>
      </c>
      <c r="Y13" s="1">
        <f t="shared" si="6"/>
        <v>15</v>
      </c>
      <c r="Z13" s="1">
        <f t="shared" si="7"/>
        <v>26</v>
      </c>
      <c r="AA13" s="1">
        <f t="shared" si="8"/>
        <v>286</v>
      </c>
      <c r="AB13" s="1">
        <f t="shared" si="9"/>
        <v>50</v>
      </c>
      <c r="AC13" s="1">
        <f t="shared" si="10"/>
        <v>290</v>
      </c>
      <c r="AF13" s="11"/>
      <c r="AH13" s="14"/>
    </row>
    <row r="14" spans="2:34" s="1" customFormat="1" ht="16" thickBot="1">
      <c r="C14" s="11"/>
      <c r="E14" s="38" t="s">
        <v>210</v>
      </c>
      <c r="F14" s="45" t="s">
        <v>210</v>
      </c>
      <c r="H14" s="38" t="s">
        <v>212</v>
      </c>
      <c r="I14" s="11">
        <v>1.5</v>
      </c>
      <c r="J14" s="11">
        <v>1.5</v>
      </c>
      <c r="K14" s="11">
        <v>1.5</v>
      </c>
      <c r="L14" s="39">
        <v>1.5</v>
      </c>
      <c r="N14" s="71" t="s">
        <v>239</v>
      </c>
      <c r="O14" s="72"/>
      <c r="P14" s="73"/>
      <c r="Q14" s="4"/>
      <c r="R14" s="34" t="e">
        <f t="shared" ca="1" si="0"/>
        <v>#N/A</v>
      </c>
      <c r="S14" s="34" t="e">
        <f t="shared" si="2"/>
        <v>#REF!</v>
      </c>
      <c r="T14" s="34" t="e">
        <f t="shared" ca="1" si="1"/>
        <v>#REF!</v>
      </c>
      <c r="U14" s="14" t="e">
        <f ca="1">"C"&amp;INDEX(#REF!,S14,T14)&amp;"M"&amp;INDEX(#REF!,S14,T14+1)&amp;"Y"&amp;INDEX(#REF!,S14,T14+2)&amp;"K"&amp;INDEX(#REF!,S14,T14+3)</f>
        <v>#REF!</v>
      </c>
      <c r="V14" s="1">
        <f t="shared" si="3"/>
        <v>276</v>
      </c>
      <c r="W14" s="1">
        <f t="shared" si="4"/>
        <v>12</v>
      </c>
      <c r="X14" s="1">
        <f t="shared" si="5"/>
        <v>300</v>
      </c>
      <c r="Y14" s="1">
        <f t="shared" si="6"/>
        <v>14</v>
      </c>
      <c r="Z14" s="1">
        <f t="shared" si="7"/>
        <v>1</v>
      </c>
      <c r="AA14" s="1">
        <f t="shared" si="8"/>
        <v>287</v>
      </c>
      <c r="AB14" s="1">
        <f t="shared" si="9"/>
        <v>25</v>
      </c>
      <c r="AC14" s="1">
        <f t="shared" si="10"/>
        <v>289</v>
      </c>
      <c r="AF14" s="11"/>
      <c r="AH14" s="14"/>
    </row>
    <row r="15" spans="2:34" s="1" customFormat="1" ht="16" thickBot="1">
      <c r="B15" s="13" t="s">
        <v>141</v>
      </c>
      <c r="C15" s="11"/>
      <c r="E15" s="38" t="s">
        <v>211</v>
      </c>
      <c r="F15" s="45" t="s">
        <v>211</v>
      </c>
      <c r="H15" s="40" t="s">
        <v>213</v>
      </c>
      <c r="I15" s="54">
        <v>3</v>
      </c>
      <c r="J15" s="54">
        <v>3</v>
      </c>
      <c r="K15" s="54">
        <v>3</v>
      </c>
      <c r="L15" s="41">
        <v>3</v>
      </c>
      <c r="P15" s="4"/>
      <c r="Q15" s="4"/>
      <c r="R15" s="34" t="e">
        <f t="shared" ca="1" si="0"/>
        <v>#N/A</v>
      </c>
      <c r="S15" s="34" t="e">
        <f t="shared" si="2"/>
        <v>#REF!</v>
      </c>
      <c r="T15" s="34" t="e">
        <f t="shared" ca="1" si="1"/>
        <v>#REF!</v>
      </c>
      <c r="U15" s="14" t="e">
        <f ca="1">"C"&amp;INDEX(#REF!,S15,T15)&amp;"M"&amp;INDEX(#REF!,S15,T15+1)&amp;"Y"&amp;INDEX(#REF!,S15,T15+2)&amp;"K"&amp;INDEX(#REF!,S15,T15+3)</f>
        <v>#REF!</v>
      </c>
      <c r="V15" s="3">
        <f>V3+1</f>
        <v>2</v>
      </c>
      <c r="W15" s="1">
        <f t="shared" si="4"/>
        <v>13</v>
      </c>
      <c r="X15" s="3">
        <f>X3-1</f>
        <v>24</v>
      </c>
      <c r="Y15" s="1">
        <f t="shared" si="6"/>
        <v>13</v>
      </c>
      <c r="Z15" s="3">
        <f>Z3+1</f>
        <v>277</v>
      </c>
      <c r="AA15" s="1">
        <f t="shared" si="8"/>
        <v>288</v>
      </c>
      <c r="AB15" s="3">
        <f>AB3-1</f>
        <v>299</v>
      </c>
      <c r="AC15" s="1">
        <f t="shared" si="10"/>
        <v>288</v>
      </c>
      <c r="AF15" s="11"/>
      <c r="AH15" s="14"/>
    </row>
    <row r="16" spans="2:34" s="1" customFormat="1" ht="16" thickBot="1">
      <c r="B16" s="36" t="s">
        <v>26</v>
      </c>
      <c r="C16" s="37" t="s">
        <v>142</v>
      </c>
      <c r="E16" s="38" t="s">
        <v>212</v>
      </c>
      <c r="F16" s="45" t="s">
        <v>212</v>
      </c>
      <c r="I16" s="11"/>
      <c r="J16" s="11"/>
      <c r="K16" s="11"/>
      <c r="L16" s="11"/>
      <c r="N16" s="13" t="s">
        <v>256</v>
      </c>
      <c r="Q16" s="4"/>
      <c r="R16" s="34" t="e">
        <f t="shared" ca="1" si="0"/>
        <v>#N/A</v>
      </c>
      <c r="S16" s="34" t="e">
        <f t="shared" si="2"/>
        <v>#REF!</v>
      </c>
      <c r="T16" s="34" t="e">
        <f t="shared" ca="1" si="1"/>
        <v>#REF!</v>
      </c>
      <c r="U16" s="14" t="e">
        <f ca="1">"C"&amp;INDEX(#REF!,S16,T16)&amp;"M"&amp;INDEX(#REF!,S16,T16+1)&amp;"Y"&amp;INDEX(#REF!,S16,T16+2)&amp;"K"&amp;INDEX(#REF!,S16,T16+3)</f>
        <v>#REF!</v>
      </c>
      <c r="V16" s="3">
        <f t="shared" ref="V16:V79" si="11">V4+1</f>
        <v>27</v>
      </c>
      <c r="W16" s="1">
        <f t="shared" si="4"/>
        <v>14</v>
      </c>
      <c r="X16" s="3">
        <f t="shared" ref="X16:X79" si="12">X4-1</f>
        <v>49</v>
      </c>
      <c r="Y16" s="1">
        <f t="shared" si="6"/>
        <v>12</v>
      </c>
      <c r="Z16" s="3">
        <f t="shared" ref="Z16:Z79" si="13">Z4+1</f>
        <v>252</v>
      </c>
      <c r="AA16" s="1">
        <f t="shared" si="8"/>
        <v>289</v>
      </c>
      <c r="AB16" s="3">
        <f t="shared" ref="AB16:AB79" si="14">AB4-1</f>
        <v>274</v>
      </c>
      <c r="AC16" s="1">
        <f t="shared" si="10"/>
        <v>287</v>
      </c>
      <c r="AF16" s="11"/>
      <c r="AH16" s="14"/>
    </row>
    <row r="17" spans="2:34" s="1" customFormat="1" ht="16" thickBot="1">
      <c r="B17" s="38" t="s">
        <v>20</v>
      </c>
      <c r="C17" s="39" t="s">
        <v>143</v>
      </c>
      <c r="E17" s="40" t="s">
        <v>213</v>
      </c>
      <c r="F17" s="51" t="s">
        <v>213</v>
      </c>
      <c r="H17" s="9" t="s">
        <v>192</v>
      </c>
      <c r="I17"/>
      <c r="L17" s="11"/>
      <c r="N17" s="74" t="e">
        <f ca="1">MATCH("C100M0Y100K0",U3:U302,FALSE)</f>
        <v>#N/A</v>
      </c>
      <c r="Q17" s="4"/>
      <c r="R17" s="34" t="e">
        <f t="shared" ca="1" si="0"/>
        <v>#N/A</v>
      </c>
      <c r="S17" s="34" t="e">
        <f t="shared" si="2"/>
        <v>#REF!</v>
      </c>
      <c r="T17" s="34" t="e">
        <f t="shared" ca="1" si="1"/>
        <v>#REF!</v>
      </c>
      <c r="U17" s="14" t="e">
        <f ca="1">"C"&amp;INDEX(#REF!,S17,T17)&amp;"M"&amp;INDEX(#REF!,S17,T17+1)&amp;"Y"&amp;INDEX(#REF!,S17,T17+2)&amp;"K"&amp;INDEX(#REF!,S17,T17+3)</f>
        <v>#REF!</v>
      </c>
      <c r="V17" s="3">
        <f t="shared" si="11"/>
        <v>52</v>
      </c>
      <c r="W17" s="1">
        <f t="shared" si="4"/>
        <v>15</v>
      </c>
      <c r="X17" s="3">
        <f t="shared" si="12"/>
        <v>74</v>
      </c>
      <c r="Y17" s="1">
        <f t="shared" si="6"/>
        <v>11</v>
      </c>
      <c r="Z17" s="3">
        <f t="shared" si="13"/>
        <v>227</v>
      </c>
      <c r="AA17" s="1">
        <f t="shared" si="8"/>
        <v>290</v>
      </c>
      <c r="AB17" s="3">
        <f t="shared" si="14"/>
        <v>249</v>
      </c>
      <c r="AC17" s="1">
        <f t="shared" si="10"/>
        <v>286</v>
      </c>
      <c r="AF17" s="11"/>
      <c r="AH17" s="14"/>
    </row>
    <row r="18" spans="2:34" s="1" customFormat="1" ht="16" thickBot="1">
      <c r="B18" s="38" t="s">
        <v>21</v>
      </c>
      <c r="C18" s="39" t="s">
        <v>144</v>
      </c>
      <c r="H18" s="9" t="s">
        <v>9</v>
      </c>
      <c r="I18"/>
      <c r="J18" s="4"/>
      <c r="K18" s="4"/>
      <c r="L18" s="4"/>
      <c r="R18" s="34" t="e">
        <f t="shared" ca="1" si="0"/>
        <v>#N/A</v>
      </c>
      <c r="S18" s="34" t="e">
        <f t="shared" si="2"/>
        <v>#REF!</v>
      </c>
      <c r="T18" s="34" t="e">
        <f t="shared" ca="1" si="1"/>
        <v>#REF!</v>
      </c>
      <c r="U18" s="14" t="e">
        <f ca="1">"C"&amp;INDEX(#REF!,S18,T18)&amp;"M"&amp;INDEX(#REF!,S18,T18+1)&amp;"Y"&amp;INDEX(#REF!,S18,T18+2)&amp;"K"&amp;INDEX(#REF!,S18,T18+3)</f>
        <v>#REF!</v>
      </c>
      <c r="V18" s="3">
        <f t="shared" si="11"/>
        <v>77</v>
      </c>
      <c r="W18" s="1">
        <f t="shared" si="4"/>
        <v>16</v>
      </c>
      <c r="X18" s="3">
        <f t="shared" si="12"/>
        <v>99</v>
      </c>
      <c r="Y18" s="1">
        <f t="shared" si="6"/>
        <v>10</v>
      </c>
      <c r="Z18" s="3">
        <f t="shared" si="13"/>
        <v>202</v>
      </c>
      <c r="AA18" s="1">
        <f t="shared" si="8"/>
        <v>291</v>
      </c>
      <c r="AB18" s="3">
        <f t="shared" si="14"/>
        <v>224</v>
      </c>
      <c r="AC18" s="1">
        <f t="shared" si="10"/>
        <v>285</v>
      </c>
      <c r="AF18" s="11"/>
      <c r="AH18" s="14"/>
    </row>
    <row r="19" spans="2:34" s="1" customFormat="1" ht="16" thickBot="1">
      <c r="B19" s="38" t="s">
        <v>22</v>
      </c>
      <c r="C19" s="39" t="s">
        <v>145</v>
      </c>
      <c r="E19" s="13" t="s">
        <v>163</v>
      </c>
      <c r="H19" s="55" t="s">
        <v>257</v>
      </c>
      <c r="I19" s="44" t="e">
        <f>#REF!</f>
        <v>#REF!</v>
      </c>
      <c r="J19" s="4"/>
      <c r="K19" s="4"/>
      <c r="L19" s="4"/>
      <c r="N19" s="35" t="s">
        <v>254</v>
      </c>
      <c r="O19" s="13" t="s">
        <v>261</v>
      </c>
      <c r="P19" s="9" t="s">
        <v>262</v>
      </c>
      <c r="R19" s="34" t="e">
        <f t="shared" ca="1" si="0"/>
        <v>#N/A</v>
      </c>
      <c r="S19" s="34" t="e">
        <f t="shared" si="2"/>
        <v>#REF!</v>
      </c>
      <c r="T19" s="34" t="e">
        <f t="shared" ca="1" si="1"/>
        <v>#REF!</v>
      </c>
      <c r="U19" s="14" t="e">
        <f ca="1">"C"&amp;INDEX(#REF!,S19,T19)&amp;"M"&amp;INDEX(#REF!,S19,T19+1)&amp;"Y"&amp;INDEX(#REF!,S19,T19+2)&amp;"K"&amp;INDEX(#REF!,S19,T19+3)</f>
        <v>#REF!</v>
      </c>
      <c r="V19" s="3">
        <f t="shared" si="11"/>
        <v>102</v>
      </c>
      <c r="W19" s="1">
        <f t="shared" si="4"/>
        <v>17</v>
      </c>
      <c r="X19" s="3">
        <f t="shared" si="12"/>
        <v>124</v>
      </c>
      <c r="Y19" s="1">
        <f t="shared" si="6"/>
        <v>9</v>
      </c>
      <c r="Z19" s="3">
        <f t="shared" si="13"/>
        <v>177</v>
      </c>
      <c r="AA19" s="1">
        <f t="shared" si="8"/>
        <v>292</v>
      </c>
      <c r="AB19" s="3">
        <f t="shared" si="14"/>
        <v>199</v>
      </c>
      <c r="AC19" s="1">
        <f t="shared" si="10"/>
        <v>284</v>
      </c>
      <c r="AF19" s="11"/>
      <c r="AH19" s="14"/>
    </row>
    <row r="20" spans="2:34" s="1" customFormat="1">
      <c r="B20" s="38" t="s">
        <v>10</v>
      </c>
      <c r="C20" s="39" t="s">
        <v>146</v>
      </c>
      <c r="D20"/>
      <c r="E20" s="36" t="s">
        <v>165</v>
      </c>
      <c r="F20" s="37">
        <v>1</v>
      </c>
      <c r="H20" s="42" t="s">
        <v>259</v>
      </c>
      <c r="I20" s="45" t="e">
        <f>#REF!</f>
        <v>#REF!</v>
      </c>
      <c r="J20" s="4"/>
      <c r="K20" s="4"/>
      <c r="L20" s="4"/>
      <c r="M20"/>
      <c r="N20" s="75">
        <v>290</v>
      </c>
      <c r="O20" s="76">
        <v>1</v>
      </c>
      <c r="P20" s="44" t="s">
        <v>248</v>
      </c>
      <c r="R20" s="34" t="e">
        <f t="shared" ca="1" si="0"/>
        <v>#N/A</v>
      </c>
      <c r="S20" s="34" t="e">
        <f t="shared" si="2"/>
        <v>#REF!</v>
      </c>
      <c r="T20" s="34" t="e">
        <f t="shared" ca="1" si="1"/>
        <v>#REF!</v>
      </c>
      <c r="U20" s="14" t="e">
        <f ca="1">"C"&amp;INDEX(#REF!,S20,T20)&amp;"M"&amp;INDEX(#REF!,S20,T20+1)&amp;"Y"&amp;INDEX(#REF!,S20,T20+2)&amp;"K"&amp;INDEX(#REF!,S20,T20+3)</f>
        <v>#REF!</v>
      </c>
      <c r="V20" s="3">
        <f t="shared" si="11"/>
        <v>127</v>
      </c>
      <c r="W20" s="1">
        <f t="shared" si="4"/>
        <v>18</v>
      </c>
      <c r="X20" s="3">
        <f t="shared" si="12"/>
        <v>149</v>
      </c>
      <c r="Y20" s="1">
        <f t="shared" si="6"/>
        <v>8</v>
      </c>
      <c r="Z20" s="3">
        <f t="shared" si="13"/>
        <v>152</v>
      </c>
      <c r="AA20" s="1">
        <f t="shared" si="8"/>
        <v>293</v>
      </c>
      <c r="AB20" s="3">
        <f t="shared" si="14"/>
        <v>174</v>
      </c>
      <c r="AC20" s="1">
        <f t="shared" si="10"/>
        <v>283</v>
      </c>
      <c r="AF20" s="11"/>
      <c r="AH20" s="14"/>
    </row>
    <row r="21" spans="2:34" s="1" customFormat="1" ht="16" thickBot="1">
      <c r="B21" s="38" t="s">
        <v>23</v>
      </c>
      <c r="C21" s="39" t="s">
        <v>147</v>
      </c>
      <c r="D21"/>
      <c r="E21" s="40" t="s">
        <v>164</v>
      </c>
      <c r="F21" s="41">
        <v>3</v>
      </c>
      <c r="H21" s="42" t="s">
        <v>171</v>
      </c>
      <c r="I21" s="56" t="e">
        <f>IF(I19&gt;8, ((I19+16)/116)^3, (108/841)*I19/116)</f>
        <v>#REF!</v>
      </c>
      <c r="J21" s="4"/>
      <c r="K21" s="4"/>
      <c r="L21" s="4"/>
      <c r="M21"/>
      <c r="N21" s="67">
        <v>50</v>
      </c>
      <c r="O21" s="11">
        <v>2</v>
      </c>
      <c r="P21" s="45" t="s">
        <v>249</v>
      </c>
      <c r="Q21" s="9"/>
      <c r="R21" s="34" t="e">
        <f t="shared" ca="1" si="0"/>
        <v>#N/A</v>
      </c>
      <c r="S21" s="34" t="e">
        <f t="shared" si="2"/>
        <v>#REF!</v>
      </c>
      <c r="T21" s="34" t="e">
        <f t="shared" ca="1" si="1"/>
        <v>#REF!</v>
      </c>
      <c r="U21" s="14" t="e">
        <f ca="1">"C"&amp;INDEX(#REF!,S21,T21)&amp;"M"&amp;INDEX(#REF!,S21,T21+1)&amp;"Y"&amp;INDEX(#REF!,S21,T21+2)&amp;"K"&amp;INDEX(#REF!,S21,T21+3)</f>
        <v>#REF!</v>
      </c>
      <c r="V21" s="3">
        <f t="shared" si="11"/>
        <v>152</v>
      </c>
      <c r="W21" s="1">
        <f t="shared" si="4"/>
        <v>19</v>
      </c>
      <c r="X21" s="3">
        <f t="shared" si="12"/>
        <v>174</v>
      </c>
      <c r="Y21" s="1">
        <f t="shared" si="6"/>
        <v>7</v>
      </c>
      <c r="Z21" s="3">
        <f t="shared" si="13"/>
        <v>127</v>
      </c>
      <c r="AA21" s="1">
        <f t="shared" si="8"/>
        <v>294</v>
      </c>
      <c r="AB21" s="3">
        <f t="shared" si="14"/>
        <v>149</v>
      </c>
      <c r="AC21" s="1">
        <f t="shared" si="10"/>
        <v>282</v>
      </c>
      <c r="AF21" s="11"/>
      <c r="AH21" s="14"/>
    </row>
    <row r="22" spans="2:34">
      <c r="B22" s="38" t="s">
        <v>24</v>
      </c>
      <c r="C22" s="39" t="s">
        <v>148</v>
      </c>
      <c r="E22" s="1"/>
      <c r="F22" s="11"/>
      <c r="H22" s="42" t="s">
        <v>170</v>
      </c>
      <c r="I22" s="57" t="e">
        <f>IF(I20&gt;8, ((I20+16)/116)^3, (108/841)*I20/116)</f>
        <v>#REF!</v>
      </c>
      <c r="N22" s="67">
        <v>2</v>
      </c>
      <c r="O22" s="11">
        <v>3</v>
      </c>
      <c r="P22" s="45" t="s">
        <v>246</v>
      </c>
      <c r="Q22" s="1"/>
      <c r="R22" s="34" t="e">
        <f t="shared" ca="1" si="0"/>
        <v>#N/A</v>
      </c>
      <c r="S22" s="34" t="e">
        <f t="shared" si="2"/>
        <v>#REF!</v>
      </c>
      <c r="T22" s="34" t="e">
        <f t="shared" ca="1" si="1"/>
        <v>#REF!</v>
      </c>
      <c r="U22" s="14" t="e">
        <f ca="1">"C"&amp;INDEX(#REF!,S22,T22)&amp;"M"&amp;INDEX(#REF!,S22,T22+1)&amp;"Y"&amp;INDEX(#REF!,S22,T22+2)&amp;"K"&amp;INDEX(#REF!,S22,T22+3)</f>
        <v>#REF!</v>
      </c>
      <c r="V22" s="3">
        <f t="shared" si="11"/>
        <v>177</v>
      </c>
      <c r="W22" s="1">
        <f t="shared" si="4"/>
        <v>20</v>
      </c>
      <c r="X22" s="3">
        <f t="shared" si="12"/>
        <v>199</v>
      </c>
      <c r="Y22" s="1">
        <f t="shared" si="6"/>
        <v>6</v>
      </c>
      <c r="Z22" s="3">
        <f t="shared" si="13"/>
        <v>102</v>
      </c>
      <c r="AA22" s="1">
        <f t="shared" si="8"/>
        <v>295</v>
      </c>
      <c r="AB22" s="3">
        <f t="shared" si="14"/>
        <v>124</v>
      </c>
      <c r="AC22" s="1">
        <f t="shared" si="10"/>
        <v>281</v>
      </c>
      <c r="AH22" s="14"/>
    </row>
    <row r="23" spans="2:34" ht="16" thickBot="1">
      <c r="B23" s="38" t="s">
        <v>25</v>
      </c>
      <c r="C23" s="39" t="s">
        <v>149</v>
      </c>
      <c r="E23" s="13" t="s">
        <v>161</v>
      </c>
      <c r="F23" s="11"/>
      <c r="H23" s="42" t="s">
        <v>172</v>
      </c>
      <c r="I23" s="58" t="e">
        <f>(0.7+0.3*(I22/I21)^(1/3))^3</f>
        <v>#REF!</v>
      </c>
      <c r="N23" s="67">
        <v>26</v>
      </c>
      <c r="O23" s="11">
        <v>4</v>
      </c>
      <c r="P23" s="45" t="s">
        <v>247</v>
      </c>
      <c r="Q23" s="1"/>
      <c r="R23" s="34" t="e">
        <f t="shared" ca="1" si="0"/>
        <v>#N/A</v>
      </c>
      <c r="S23" s="34" t="e">
        <f t="shared" si="2"/>
        <v>#REF!</v>
      </c>
      <c r="T23" s="34" t="e">
        <f t="shared" ca="1" si="1"/>
        <v>#REF!</v>
      </c>
      <c r="U23" s="14" t="e">
        <f ca="1">"C"&amp;INDEX(#REF!,S23,T23)&amp;"M"&amp;INDEX(#REF!,S23,T23+1)&amp;"Y"&amp;INDEX(#REF!,S23,T23+2)&amp;"K"&amp;INDEX(#REF!,S23,T23+3)</f>
        <v>#REF!</v>
      </c>
      <c r="V23" s="3">
        <f t="shared" si="11"/>
        <v>202</v>
      </c>
      <c r="W23" s="1">
        <f t="shared" si="4"/>
        <v>21</v>
      </c>
      <c r="X23" s="3">
        <f t="shared" si="12"/>
        <v>224</v>
      </c>
      <c r="Y23" s="1">
        <f t="shared" si="6"/>
        <v>5</v>
      </c>
      <c r="Z23" s="3">
        <f t="shared" si="13"/>
        <v>77</v>
      </c>
      <c r="AA23" s="1">
        <f t="shared" si="8"/>
        <v>296</v>
      </c>
      <c r="AB23" s="3">
        <f t="shared" si="14"/>
        <v>99</v>
      </c>
      <c r="AC23" s="1">
        <f t="shared" si="10"/>
        <v>280</v>
      </c>
      <c r="AH23" s="14"/>
    </row>
    <row r="24" spans="2:34">
      <c r="B24" s="38" t="s">
        <v>9</v>
      </c>
      <c r="C24" s="39" t="s">
        <v>150</v>
      </c>
      <c r="E24" s="36" t="s">
        <v>19</v>
      </c>
      <c r="F24" s="37">
        <v>1</v>
      </c>
      <c r="H24" s="42" t="s">
        <v>173</v>
      </c>
      <c r="I24" s="59">
        <v>0.95664899999999997</v>
      </c>
      <c r="N24" s="67">
        <v>299</v>
      </c>
      <c r="O24" s="11">
        <v>5</v>
      </c>
      <c r="P24" s="59" t="s">
        <v>250</v>
      </c>
      <c r="R24" s="34" t="e">
        <f t="shared" ca="1" si="0"/>
        <v>#N/A</v>
      </c>
      <c r="S24" s="34" t="e">
        <f t="shared" si="2"/>
        <v>#REF!</v>
      </c>
      <c r="T24" s="34" t="e">
        <f t="shared" ca="1" si="1"/>
        <v>#REF!</v>
      </c>
      <c r="U24" s="14" t="e">
        <f ca="1">"C"&amp;INDEX(#REF!,S24,T24)&amp;"M"&amp;INDEX(#REF!,S24,T24+1)&amp;"Y"&amp;INDEX(#REF!,S24,T24+2)&amp;"K"&amp;INDEX(#REF!,S24,T24+3)</f>
        <v>#REF!</v>
      </c>
      <c r="V24" s="3">
        <f t="shared" si="11"/>
        <v>227</v>
      </c>
      <c r="W24" s="1">
        <f t="shared" si="4"/>
        <v>22</v>
      </c>
      <c r="X24" s="3">
        <f t="shared" si="12"/>
        <v>249</v>
      </c>
      <c r="Y24" s="1">
        <f t="shared" si="6"/>
        <v>4</v>
      </c>
      <c r="Z24" s="3">
        <f t="shared" si="13"/>
        <v>52</v>
      </c>
      <c r="AA24" s="1">
        <f t="shared" si="8"/>
        <v>297</v>
      </c>
      <c r="AB24" s="3">
        <f t="shared" si="14"/>
        <v>74</v>
      </c>
      <c r="AC24" s="1">
        <f t="shared" si="10"/>
        <v>279</v>
      </c>
      <c r="AH24" s="14"/>
    </row>
    <row r="25" spans="2:34" ht="16" thickBot="1">
      <c r="B25" s="38" t="s">
        <v>15</v>
      </c>
      <c r="C25" s="39" t="s">
        <v>151</v>
      </c>
      <c r="E25" s="40" t="s">
        <v>162</v>
      </c>
      <c r="F25" s="41">
        <v>2</v>
      </c>
      <c r="H25" s="43" t="s">
        <v>174</v>
      </c>
      <c r="I25" s="60" t="e">
        <f>1-(I22/I21)</f>
        <v>#REF!</v>
      </c>
      <c r="N25" s="67">
        <v>275</v>
      </c>
      <c r="O25" s="12">
        <v>6</v>
      </c>
      <c r="P25" s="59" t="s">
        <v>251</v>
      </c>
      <c r="R25" s="34" t="e">
        <f t="shared" ca="1" si="0"/>
        <v>#N/A</v>
      </c>
      <c r="S25" s="34" t="e">
        <f t="shared" si="2"/>
        <v>#REF!</v>
      </c>
      <c r="T25" s="34" t="e">
        <f t="shared" ca="1" si="1"/>
        <v>#REF!</v>
      </c>
      <c r="U25" s="14" t="e">
        <f ca="1">"C"&amp;INDEX(#REF!,S25,T25)&amp;"M"&amp;INDEX(#REF!,S25,T25+1)&amp;"Y"&amp;INDEX(#REF!,S25,T25+2)&amp;"K"&amp;INDEX(#REF!,S25,T25+3)</f>
        <v>#REF!</v>
      </c>
      <c r="V25" s="3">
        <f t="shared" si="11"/>
        <v>252</v>
      </c>
      <c r="W25" s="1">
        <f t="shared" si="4"/>
        <v>23</v>
      </c>
      <c r="X25" s="3">
        <f t="shared" si="12"/>
        <v>274</v>
      </c>
      <c r="Y25" s="1">
        <f t="shared" si="6"/>
        <v>3</v>
      </c>
      <c r="Z25" s="3">
        <f t="shared" si="13"/>
        <v>27</v>
      </c>
      <c r="AA25" s="1">
        <f t="shared" si="8"/>
        <v>298</v>
      </c>
      <c r="AB25" s="3">
        <f t="shared" si="14"/>
        <v>49</v>
      </c>
      <c r="AC25" s="1">
        <f t="shared" si="10"/>
        <v>278</v>
      </c>
      <c r="AH25" s="14"/>
    </row>
    <row r="26" spans="2:34">
      <c r="B26" s="38" t="s">
        <v>16</v>
      </c>
      <c r="C26" s="39" t="s">
        <v>152</v>
      </c>
      <c r="E26" s="1"/>
      <c r="F26" s="1"/>
      <c r="N26" s="67">
        <v>11</v>
      </c>
      <c r="O26" s="12">
        <v>7</v>
      </c>
      <c r="P26" s="59" t="s">
        <v>252</v>
      </c>
      <c r="Q26" s="3"/>
      <c r="R26" s="34" t="e">
        <f t="shared" ca="1" si="0"/>
        <v>#N/A</v>
      </c>
      <c r="S26" s="34" t="e">
        <f t="shared" si="2"/>
        <v>#REF!</v>
      </c>
      <c r="T26" s="34" t="e">
        <f t="shared" ca="1" si="1"/>
        <v>#REF!</v>
      </c>
      <c r="U26" s="14" t="e">
        <f ca="1">"C"&amp;INDEX(#REF!,S26,T26)&amp;"M"&amp;INDEX(#REF!,S26,T26+1)&amp;"Y"&amp;INDEX(#REF!,S26,T26+2)&amp;"K"&amp;INDEX(#REF!,S26,T26+3)</f>
        <v>#REF!</v>
      </c>
      <c r="V26" s="3">
        <f t="shared" si="11"/>
        <v>277</v>
      </c>
      <c r="W26" s="1">
        <f t="shared" si="4"/>
        <v>24</v>
      </c>
      <c r="X26" s="3">
        <f t="shared" si="12"/>
        <v>299</v>
      </c>
      <c r="Y26" s="1">
        <f t="shared" si="6"/>
        <v>2</v>
      </c>
      <c r="Z26" s="3">
        <f t="shared" si="13"/>
        <v>2</v>
      </c>
      <c r="AA26" s="1">
        <f t="shared" si="8"/>
        <v>299</v>
      </c>
      <c r="AB26" s="3">
        <f t="shared" si="14"/>
        <v>24</v>
      </c>
      <c r="AC26" s="1">
        <f t="shared" si="10"/>
        <v>277</v>
      </c>
      <c r="AH26" s="14"/>
    </row>
    <row r="27" spans="2:34" ht="16" thickBot="1">
      <c r="B27" s="38" t="s">
        <v>17</v>
      </c>
      <c r="C27" s="39" t="s">
        <v>153</v>
      </c>
      <c r="E27" s="13" t="s">
        <v>6</v>
      </c>
      <c r="F27" s="1"/>
      <c r="H27" s="18" t="s">
        <v>10</v>
      </c>
      <c r="I27" s="3"/>
      <c r="N27" s="77">
        <v>251</v>
      </c>
      <c r="O27" s="78">
        <v>8</v>
      </c>
      <c r="P27" s="79" t="s">
        <v>253</v>
      </c>
      <c r="Q27" s="3"/>
      <c r="R27" s="34" t="e">
        <f t="shared" ca="1" si="0"/>
        <v>#N/A</v>
      </c>
      <c r="S27" s="34" t="e">
        <f t="shared" si="2"/>
        <v>#REF!</v>
      </c>
      <c r="T27" s="34" t="e">
        <f t="shared" ca="1" si="1"/>
        <v>#REF!</v>
      </c>
      <c r="U27" s="14" t="e">
        <f ca="1">"C"&amp;INDEX(#REF!,S27,T27)&amp;"M"&amp;INDEX(#REF!,S27,T27+1)&amp;"Y"&amp;INDEX(#REF!,S27,T27+2)&amp;"K"&amp;INDEX(#REF!,S27,T27+3)</f>
        <v>#REF!</v>
      </c>
      <c r="V27" s="3">
        <f t="shared" si="11"/>
        <v>3</v>
      </c>
      <c r="W27" s="1">
        <f t="shared" si="4"/>
        <v>25</v>
      </c>
      <c r="X27" s="3">
        <f t="shared" si="12"/>
        <v>23</v>
      </c>
      <c r="Y27" s="1">
        <f>Y26-1</f>
        <v>1</v>
      </c>
      <c r="Z27" s="3">
        <f t="shared" si="13"/>
        <v>278</v>
      </c>
      <c r="AA27" s="1">
        <f t="shared" si="8"/>
        <v>300</v>
      </c>
      <c r="AB27" s="3">
        <f t="shared" si="14"/>
        <v>298</v>
      </c>
      <c r="AC27" s="1">
        <f t="shared" si="10"/>
        <v>276</v>
      </c>
      <c r="AH27" s="14"/>
    </row>
    <row r="28" spans="2:34">
      <c r="B28" s="38" t="s">
        <v>12</v>
      </c>
      <c r="C28" s="39" t="s">
        <v>154</v>
      </c>
      <c r="E28" s="36" t="s">
        <v>176</v>
      </c>
      <c r="F28" s="44"/>
      <c r="H28" s="55" t="s">
        <v>258</v>
      </c>
      <c r="I28" s="61" t="e">
        <f>#REF!</f>
        <v>#REF!</v>
      </c>
      <c r="Q28" s="3"/>
      <c r="R28" s="34" t="e">
        <f t="shared" ca="1" si="0"/>
        <v>#N/A</v>
      </c>
      <c r="S28" s="34" t="e">
        <f t="shared" si="2"/>
        <v>#REF!</v>
      </c>
      <c r="T28" s="34" t="e">
        <f t="shared" ca="1" si="1"/>
        <v>#REF!</v>
      </c>
      <c r="U28" s="14" t="e">
        <f ca="1">"C"&amp;INDEX(#REF!,S28,T28)&amp;"M"&amp;INDEX(#REF!,S28,T28+1)&amp;"Y"&amp;INDEX(#REF!,S28,T28+2)&amp;"K"&amp;INDEX(#REF!,S28,T28+3)</f>
        <v>#REF!</v>
      </c>
      <c r="V28" s="3">
        <f t="shared" si="11"/>
        <v>28</v>
      </c>
      <c r="W28" s="1">
        <f t="shared" si="4"/>
        <v>26</v>
      </c>
      <c r="X28" s="3">
        <f t="shared" si="12"/>
        <v>48</v>
      </c>
      <c r="Y28" s="3">
        <f>Y3+1</f>
        <v>26</v>
      </c>
      <c r="Z28" s="3">
        <f t="shared" si="13"/>
        <v>253</v>
      </c>
      <c r="AA28" s="3">
        <f>AA3-25</f>
        <v>251</v>
      </c>
      <c r="AB28" s="3">
        <f t="shared" si="14"/>
        <v>273</v>
      </c>
      <c r="AC28" s="1">
        <f t="shared" si="10"/>
        <v>275</v>
      </c>
      <c r="AH28" s="14"/>
    </row>
    <row r="29" spans="2:34" ht="16" thickBot="1">
      <c r="B29" s="38" t="s">
        <v>13</v>
      </c>
      <c r="C29" s="39" t="s">
        <v>155</v>
      </c>
      <c r="E29" s="40" t="s">
        <v>175</v>
      </c>
      <c r="F29" s="51"/>
      <c r="H29" s="42" t="s">
        <v>260</v>
      </c>
      <c r="I29" s="46" t="e">
        <f>#REF!</f>
        <v>#REF!</v>
      </c>
      <c r="Q29" s="3"/>
      <c r="R29" s="34" t="e">
        <f t="shared" ca="1" si="0"/>
        <v>#N/A</v>
      </c>
      <c r="S29" s="34" t="e">
        <f t="shared" si="2"/>
        <v>#REF!</v>
      </c>
      <c r="T29" s="34" t="e">
        <f t="shared" ca="1" si="1"/>
        <v>#REF!</v>
      </c>
      <c r="U29" s="14" t="e">
        <f ca="1">"C"&amp;INDEX(#REF!,S29,T29)&amp;"M"&amp;INDEX(#REF!,S29,T29+1)&amp;"Y"&amp;INDEX(#REF!,S29,T29+2)&amp;"K"&amp;INDEX(#REF!,S29,T29+3)</f>
        <v>#REF!</v>
      </c>
      <c r="V29" s="3">
        <f t="shared" si="11"/>
        <v>53</v>
      </c>
      <c r="W29" s="1">
        <f t="shared" si="4"/>
        <v>27</v>
      </c>
      <c r="X29" s="3">
        <f t="shared" si="12"/>
        <v>73</v>
      </c>
      <c r="Y29" s="3">
        <f t="shared" ref="Y29:Y92" si="15">Y4+1</f>
        <v>25</v>
      </c>
      <c r="Z29" s="3">
        <f t="shared" si="13"/>
        <v>228</v>
      </c>
      <c r="AA29" s="3">
        <f t="shared" ref="AA29:AA92" si="16">AA4-25</f>
        <v>252</v>
      </c>
      <c r="AB29" s="3">
        <f t="shared" si="14"/>
        <v>248</v>
      </c>
      <c r="AC29" s="1">
        <f t="shared" si="10"/>
        <v>274</v>
      </c>
      <c r="AH29" s="14"/>
    </row>
    <row r="30" spans="2:34">
      <c r="B30" s="38" t="s">
        <v>14</v>
      </c>
      <c r="C30" s="39" t="s">
        <v>156</v>
      </c>
      <c r="E30" s="1"/>
      <c r="F30" s="1"/>
      <c r="H30" s="42" t="s">
        <v>171</v>
      </c>
      <c r="I30" s="56" t="e">
        <f>IF(I28&gt;8, ((I28+16)/116)^3, (108/841)*I28/116)</f>
        <v>#REF!</v>
      </c>
      <c r="R30" s="34" t="e">
        <f t="shared" ca="1" si="0"/>
        <v>#N/A</v>
      </c>
      <c r="S30" s="34" t="e">
        <f t="shared" si="2"/>
        <v>#REF!</v>
      </c>
      <c r="T30" s="34" t="e">
        <f t="shared" ca="1" si="1"/>
        <v>#REF!</v>
      </c>
      <c r="U30" s="14" t="e">
        <f ca="1">"C"&amp;INDEX(#REF!,S30,T30)&amp;"M"&amp;INDEX(#REF!,S30,T30+1)&amp;"Y"&amp;INDEX(#REF!,S30,T30+2)&amp;"K"&amp;INDEX(#REF!,S30,T30+3)</f>
        <v>#REF!</v>
      </c>
      <c r="V30" s="3">
        <f t="shared" si="11"/>
        <v>78</v>
      </c>
      <c r="W30" s="1">
        <f t="shared" si="4"/>
        <v>28</v>
      </c>
      <c r="X30" s="3">
        <f t="shared" si="12"/>
        <v>98</v>
      </c>
      <c r="Y30" s="3">
        <f t="shared" si="15"/>
        <v>24</v>
      </c>
      <c r="Z30" s="3">
        <f t="shared" si="13"/>
        <v>203</v>
      </c>
      <c r="AA30" s="3">
        <f t="shared" si="16"/>
        <v>253</v>
      </c>
      <c r="AB30" s="3">
        <f t="shared" si="14"/>
        <v>223</v>
      </c>
      <c r="AC30" s="1">
        <f t="shared" si="10"/>
        <v>273</v>
      </c>
      <c r="AH30" s="14"/>
    </row>
    <row r="31" spans="2:34" ht="16" thickBot="1">
      <c r="B31" s="42" t="s">
        <v>272</v>
      </c>
      <c r="C31" s="39" t="s">
        <v>272</v>
      </c>
      <c r="E31" s="9" t="s">
        <v>0</v>
      </c>
      <c r="F31" s="1"/>
      <c r="H31" s="42" t="s">
        <v>170</v>
      </c>
      <c r="I31" s="57" t="e">
        <f>IF(I29&gt;8, ((I29+16)/116)^3, (108/841)*I29/116)</f>
        <v>#REF!</v>
      </c>
      <c r="R31" s="34" t="e">
        <f t="shared" ca="1" si="0"/>
        <v>#N/A</v>
      </c>
      <c r="S31" s="34" t="e">
        <f t="shared" si="2"/>
        <v>#REF!</v>
      </c>
      <c r="T31" s="34" t="e">
        <f t="shared" ca="1" si="1"/>
        <v>#REF!</v>
      </c>
      <c r="U31" s="14" t="e">
        <f ca="1">"C"&amp;INDEX(#REF!,S31,T31)&amp;"M"&amp;INDEX(#REF!,S31,T31+1)&amp;"Y"&amp;INDEX(#REF!,S31,T31+2)&amp;"K"&amp;INDEX(#REF!,S31,T31+3)</f>
        <v>#REF!</v>
      </c>
      <c r="V31" s="3">
        <f t="shared" si="11"/>
        <v>103</v>
      </c>
      <c r="W31" s="1">
        <f t="shared" si="4"/>
        <v>29</v>
      </c>
      <c r="X31" s="3">
        <f t="shared" si="12"/>
        <v>123</v>
      </c>
      <c r="Y31" s="3">
        <f t="shared" si="15"/>
        <v>23</v>
      </c>
      <c r="Z31" s="3">
        <f t="shared" si="13"/>
        <v>178</v>
      </c>
      <c r="AA31" s="3">
        <f t="shared" si="16"/>
        <v>254</v>
      </c>
      <c r="AB31" s="3">
        <f t="shared" si="14"/>
        <v>198</v>
      </c>
      <c r="AC31" s="1">
        <f t="shared" si="10"/>
        <v>272</v>
      </c>
      <c r="AH31" s="14"/>
    </row>
    <row r="32" spans="2:34" ht="16" thickBot="1">
      <c r="B32" s="43" t="s">
        <v>11</v>
      </c>
      <c r="C32" s="41" t="s">
        <v>11</v>
      </c>
      <c r="E32" s="83">
        <f>COUNTIF('3_Press_Info'!M6:P14,"=FAIL")</f>
        <v>0</v>
      </c>
      <c r="F32" s="1"/>
      <c r="H32" s="42" t="s">
        <v>172</v>
      </c>
      <c r="I32" s="58" t="e">
        <f>(0.7+0.3*(I31/I30)^(1/3))^3</f>
        <v>#REF!</v>
      </c>
      <c r="R32" s="34" t="e">
        <f t="shared" ca="1" si="0"/>
        <v>#N/A</v>
      </c>
      <c r="S32" s="34" t="e">
        <f t="shared" si="2"/>
        <v>#REF!</v>
      </c>
      <c r="T32" s="34" t="e">
        <f t="shared" ca="1" si="1"/>
        <v>#REF!</v>
      </c>
      <c r="U32" s="14" t="e">
        <f ca="1">"C"&amp;INDEX(#REF!,S32,T32)&amp;"M"&amp;INDEX(#REF!,S32,T32+1)&amp;"Y"&amp;INDEX(#REF!,S32,T32+2)&amp;"K"&amp;INDEX(#REF!,S32,T32+3)</f>
        <v>#REF!</v>
      </c>
      <c r="V32" s="3">
        <f t="shared" si="11"/>
        <v>128</v>
      </c>
      <c r="W32" s="1">
        <f t="shared" si="4"/>
        <v>30</v>
      </c>
      <c r="X32" s="3">
        <f t="shared" si="12"/>
        <v>148</v>
      </c>
      <c r="Y32" s="3">
        <f t="shared" si="15"/>
        <v>22</v>
      </c>
      <c r="Z32" s="3">
        <f t="shared" si="13"/>
        <v>153</v>
      </c>
      <c r="AA32" s="3">
        <f t="shared" si="16"/>
        <v>255</v>
      </c>
      <c r="AB32" s="3">
        <f t="shared" si="14"/>
        <v>173</v>
      </c>
      <c r="AC32" s="1">
        <f t="shared" si="10"/>
        <v>271</v>
      </c>
      <c r="AH32" s="14"/>
    </row>
    <row r="33" spans="2:34">
      <c r="H33" s="42" t="s">
        <v>173</v>
      </c>
      <c r="I33" s="59">
        <v>0.97822299999999995</v>
      </c>
      <c r="R33" s="34" t="e">
        <f t="shared" ca="1" si="0"/>
        <v>#N/A</v>
      </c>
      <c r="S33" s="34" t="e">
        <f t="shared" si="2"/>
        <v>#REF!</v>
      </c>
      <c r="T33" s="34" t="e">
        <f t="shared" ca="1" si="1"/>
        <v>#REF!</v>
      </c>
      <c r="U33" s="14" t="e">
        <f ca="1">"C"&amp;INDEX(#REF!,S33,T33)&amp;"M"&amp;INDEX(#REF!,S33,T33+1)&amp;"Y"&amp;INDEX(#REF!,S33,T33+2)&amp;"K"&amp;INDEX(#REF!,S33,T33+3)</f>
        <v>#REF!</v>
      </c>
      <c r="V33" s="3">
        <f t="shared" si="11"/>
        <v>153</v>
      </c>
      <c r="W33" s="1">
        <f t="shared" si="4"/>
        <v>31</v>
      </c>
      <c r="X33" s="3">
        <f t="shared" si="12"/>
        <v>173</v>
      </c>
      <c r="Y33" s="3">
        <f t="shared" si="15"/>
        <v>21</v>
      </c>
      <c r="Z33" s="3">
        <f t="shared" si="13"/>
        <v>128</v>
      </c>
      <c r="AA33" s="3">
        <f t="shared" si="16"/>
        <v>256</v>
      </c>
      <c r="AB33" s="3">
        <f t="shared" si="14"/>
        <v>148</v>
      </c>
      <c r="AC33" s="1">
        <f t="shared" si="10"/>
        <v>270</v>
      </c>
      <c r="AH33" s="14"/>
    </row>
    <row r="34" spans="2:34" ht="16" thickBot="1">
      <c r="E34" s="9" t="s">
        <v>263</v>
      </c>
      <c r="H34" s="43" t="s">
        <v>174</v>
      </c>
      <c r="I34" s="60" t="e">
        <f>1-(I31/I30)</f>
        <v>#REF!</v>
      </c>
      <c r="R34" s="34" t="e">
        <f t="shared" ca="1" si="0"/>
        <v>#N/A</v>
      </c>
      <c r="S34" s="34" t="e">
        <f t="shared" si="2"/>
        <v>#REF!</v>
      </c>
      <c r="T34" s="34" t="e">
        <f t="shared" ca="1" si="1"/>
        <v>#REF!</v>
      </c>
      <c r="U34" s="14" t="e">
        <f ca="1">"C"&amp;INDEX(#REF!,S34,T34)&amp;"M"&amp;INDEX(#REF!,S34,T34+1)&amp;"Y"&amp;INDEX(#REF!,S34,T34+2)&amp;"K"&amp;INDEX(#REF!,S34,T34+3)</f>
        <v>#REF!</v>
      </c>
      <c r="V34" s="3">
        <f t="shared" si="11"/>
        <v>178</v>
      </c>
      <c r="W34" s="1">
        <f t="shared" si="4"/>
        <v>32</v>
      </c>
      <c r="X34" s="3">
        <f t="shared" si="12"/>
        <v>198</v>
      </c>
      <c r="Y34" s="3">
        <f t="shared" si="15"/>
        <v>20</v>
      </c>
      <c r="Z34" s="3">
        <f t="shared" si="13"/>
        <v>103</v>
      </c>
      <c r="AA34" s="3">
        <f t="shared" si="16"/>
        <v>257</v>
      </c>
      <c r="AB34" s="3">
        <f t="shared" si="14"/>
        <v>123</v>
      </c>
      <c r="AC34" s="1">
        <f t="shared" si="10"/>
        <v>269</v>
      </c>
      <c r="AH34" s="14"/>
    </row>
    <row r="35" spans="2:34" ht="16" thickBot="1">
      <c r="B35" s="9" t="s">
        <v>200</v>
      </c>
      <c r="E35" s="36" t="s">
        <v>264</v>
      </c>
      <c r="F35" s="44">
        <v>1</v>
      </c>
      <c r="R35" s="34" t="e">
        <f t="shared" ca="1" si="0"/>
        <v>#N/A</v>
      </c>
      <c r="S35" s="34" t="e">
        <f t="shared" si="2"/>
        <v>#REF!</v>
      </c>
      <c r="T35" s="34" t="e">
        <f t="shared" ca="1" si="1"/>
        <v>#REF!</v>
      </c>
      <c r="U35" s="14" t="e">
        <f ca="1">"C"&amp;INDEX(#REF!,S35,T35)&amp;"M"&amp;INDEX(#REF!,S35,T35+1)&amp;"Y"&amp;INDEX(#REF!,S35,T35+2)&amp;"K"&amp;INDEX(#REF!,S35,T35+3)</f>
        <v>#REF!</v>
      </c>
      <c r="V35" s="3">
        <f t="shared" si="11"/>
        <v>203</v>
      </c>
      <c r="W35" s="1">
        <f t="shared" si="4"/>
        <v>33</v>
      </c>
      <c r="X35" s="3">
        <f t="shared" si="12"/>
        <v>223</v>
      </c>
      <c r="Y35" s="3">
        <f t="shared" si="15"/>
        <v>19</v>
      </c>
      <c r="Z35" s="3">
        <f t="shared" si="13"/>
        <v>78</v>
      </c>
      <c r="AA35" s="3">
        <f t="shared" si="16"/>
        <v>258</v>
      </c>
      <c r="AB35" s="3">
        <f t="shared" si="14"/>
        <v>98</v>
      </c>
      <c r="AC35" s="1">
        <f t="shared" si="10"/>
        <v>268</v>
      </c>
      <c r="AH35" s="14"/>
    </row>
    <row r="36" spans="2:34">
      <c r="B36" s="36" t="s">
        <v>193</v>
      </c>
      <c r="C36" s="37" t="e">
        <f>MATCH("BEGIN_DATA_FORMAT",#REF!,0)+1</f>
        <v>#REF!</v>
      </c>
      <c r="E36" s="80" t="s">
        <v>265</v>
      </c>
      <c r="F36" s="45">
        <v>2</v>
      </c>
      <c r="R36" s="34" t="e">
        <f t="shared" ca="1" si="0"/>
        <v>#N/A</v>
      </c>
      <c r="S36" s="34" t="e">
        <f t="shared" si="2"/>
        <v>#REF!</v>
      </c>
      <c r="T36" s="34" t="e">
        <f t="shared" ca="1" si="1"/>
        <v>#REF!</v>
      </c>
      <c r="U36" s="14" t="e">
        <f ca="1">"C"&amp;INDEX(#REF!,S36,T36)&amp;"M"&amp;INDEX(#REF!,S36,T36+1)&amp;"Y"&amp;INDEX(#REF!,S36,T36+2)&amp;"K"&amp;INDEX(#REF!,S36,T36+3)</f>
        <v>#REF!</v>
      </c>
      <c r="V36" s="3">
        <f t="shared" si="11"/>
        <v>228</v>
      </c>
      <c r="W36" s="1">
        <f t="shared" si="4"/>
        <v>34</v>
      </c>
      <c r="X36" s="3">
        <f t="shared" si="12"/>
        <v>248</v>
      </c>
      <c r="Y36" s="3">
        <f t="shared" si="15"/>
        <v>18</v>
      </c>
      <c r="Z36" s="3">
        <f t="shared" si="13"/>
        <v>53</v>
      </c>
      <c r="AA36" s="3">
        <f t="shared" si="16"/>
        <v>259</v>
      </c>
      <c r="AB36" s="3">
        <f t="shared" si="14"/>
        <v>73</v>
      </c>
      <c r="AC36" s="1">
        <f t="shared" si="10"/>
        <v>267</v>
      </c>
      <c r="AH36" s="14"/>
    </row>
    <row r="37" spans="2:34" ht="16" thickBot="1">
      <c r="B37" s="38" t="s">
        <v>194</v>
      </c>
      <c r="C37" s="39" t="e">
        <f>MATCH("BEGIN_DATA",#REF!,0)+1</f>
        <v>#REF!</v>
      </c>
      <c r="E37" s="81" t="s">
        <v>266</v>
      </c>
      <c r="F37" s="51">
        <v>3</v>
      </c>
      <c r="R37" s="34" t="e">
        <f t="shared" ca="1" si="0"/>
        <v>#N/A</v>
      </c>
      <c r="S37" s="34" t="e">
        <f t="shared" si="2"/>
        <v>#REF!</v>
      </c>
      <c r="T37" s="34" t="e">
        <f t="shared" ca="1" si="1"/>
        <v>#REF!</v>
      </c>
      <c r="U37" s="14" t="e">
        <f ca="1">"C"&amp;INDEX(#REF!,S37,T37)&amp;"M"&amp;INDEX(#REF!,S37,T37+1)&amp;"Y"&amp;INDEX(#REF!,S37,T37+2)&amp;"K"&amp;INDEX(#REF!,S37,T37+3)</f>
        <v>#REF!</v>
      </c>
      <c r="V37" s="3">
        <f t="shared" si="11"/>
        <v>253</v>
      </c>
      <c r="W37" s="1">
        <f t="shared" si="4"/>
        <v>35</v>
      </c>
      <c r="X37" s="3">
        <f t="shared" si="12"/>
        <v>273</v>
      </c>
      <c r="Y37" s="3">
        <f t="shared" si="15"/>
        <v>17</v>
      </c>
      <c r="Z37" s="3">
        <f t="shared" si="13"/>
        <v>28</v>
      </c>
      <c r="AA37" s="3">
        <f t="shared" si="16"/>
        <v>260</v>
      </c>
      <c r="AB37" s="3">
        <f t="shared" si="14"/>
        <v>48</v>
      </c>
      <c r="AC37" s="1">
        <f t="shared" si="10"/>
        <v>266</v>
      </c>
      <c r="AH37" s="14"/>
    </row>
    <row r="38" spans="2:34">
      <c r="B38" s="38" t="s">
        <v>195</v>
      </c>
      <c r="C38" s="39" t="e">
        <f>MATCH("END_DATA",#REF!,0)-1</f>
        <v>#REF!</v>
      </c>
      <c r="E38" s="4"/>
      <c r="F38" s="4"/>
      <c r="G38" s="4"/>
      <c r="R38" s="34" t="e">
        <f t="shared" ca="1" si="0"/>
        <v>#N/A</v>
      </c>
      <c r="S38" s="34" t="e">
        <f t="shared" si="2"/>
        <v>#REF!</v>
      </c>
      <c r="T38" s="34" t="e">
        <f t="shared" ca="1" si="1"/>
        <v>#REF!</v>
      </c>
      <c r="U38" s="14" t="e">
        <f ca="1">"C"&amp;INDEX(#REF!,S38,T38)&amp;"M"&amp;INDEX(#REF!,S38,T38+1)&amp;"Y"&amp;INDEX(#REF!,S38,T38+2)&amp;"K"&amp;INDEX(#REF!,S38,T38+3)</f>
        <v>#REF!</v>
      </c>
      <c r="V38" s="3">
        <f t="shared" si="11"/>
        <v>278</v>
      </c>
      <c r="W38" s="1">
        <f t="shared" si="4"/>
        <v>36</v>
      </c>
      <c r="X38" s="3">
        <f t="shared" si="12"/>
        <v>298</v>
      </c>
      <c r="Y38" s="3">
        <f t="shared" si="15"/>
        <v>16</v>
      </c>
      <c r="Z38" s="3">
        <f t="shared" si="13"/>
        <v>3</v>
      </c>
      <c r="AA38" s="3">
        <f t="shared" si="16"/>
        <v>261</v>
      </c>
      <c r="AB38" s="3">
        <f t="shared" si="14"/>
        <v>23</v>
      </c>
      <c r="AC38" s="1">
        <f t="shared" si="10"/>
        <v>265</v>
      </c>
      <c r="AH38" s="14"/>
    </row>
    <row r="39" spans="2:34" ht="16" thickBot="1">
      <c r="B39" s="38" t="s">
        <v>202</v>
      </c>
      <c r="C39" s="39" t="e">
        <f>C38-C37+1</f>
        <v>#REF!</v>
      </c>
      <c r="E39" s="17" t="s">
        <v>267</v>
      </c>
      <c r="F39" s="4"/>
      <c r="G39" s="4"/>
      <c r="R39" s="34" t="e">
        <f t="shared" ca="1" si="0"/>
        <v>#N/A</v>
      </c>
      <c r="S39" s="34" t="e">
        <f t="shared" si="2"/>
        <v>#REF!</v>
      </c>
      <c r="T39" s="34" t="e">
        <f t="shared" ca="1" si="1"/>
        <v>#REF!</v>
      </c>
      <c r="U39" s="14" t="e">
        <f ca="1">"C"&amp;INDEX(#REF!,S39,T39)&amp;"M"&amp;INDEX(#REF!,S39,T39+1)&amp;"Y"&amp;INDEX(#REF!,S39,T39+2)&amp;"K"&amp;INDEX(#REF!,S39,T39+3)</f>
        <v>#REF!</v>
      </c>
      <c r="V39" s="3">
        <f t="shared" si="11"/>
        <v>4</v>
      </c>
      <c r="W39" s="1">
        <f t="shared" si="4"/>
        <v>37</v>
      </c>
      <c r="X39" s="3">
        <f t="shared" si="12"/>
        <v>22</v>
      </c>
      <c r="Y39" s="3">
        <f t="shared" si="15"/>
        <v>15</v>
      </c>
      <c r="Z39" s="3">
        <f t="shared" si="13"/>
        <v>279</v>
      </c>
      <c r="AA39" s="3">
        <f t="shared" si="16"/>
        <v>262</v>
      </c>
      <c r="AB39" s="3">
        <f t="shared" si="14"/>
        <v>297</v>
      </c>
      <c r="AC39" s="1">
        <f t="shared" si="10"/>
        <v>264</v>
      </c>
      <c r="AH39" s="14"/>
    </row>
    <row r="40" spans="2:34" ht="16" thickBot="1">
      <c r="B40" s="38" t="s">
        <v>196</v>
      </c>
      <c r="C40" s="39" t="e">
        <f ca="1">MATCH("CMYK_C",INDIRECT("'Gray Data'!A"&amp;C36):INDIRECT("'Gray Data'!Z"&amp;C36),0)</f>
        <v>#REF!</v>
      </c>
      <c r="E40" s="83">
        <f>'3_Press_Info'!U13</f>
        <v>0</v>
      </c>
      <c r="F40" s="4"/>
      <c r="G40" s="4"/>
      <c r="R40" s="34" t="e">
        <f t="shared" ca="1" si="0"/>
        <v>#N/A</v>
      </c>
      <c r="S40" s="34" t="e">
        <f t="shared" si="2"/>
        <v>#REF!</v>
      </c>
      <c r="T40" s="34" t="e">
        <f t="shared" ca="1" si="1"/>
        <v>#REF!</v>
      </c>
      <c r="U40" s="14" t="e">
        <f ca="1">"C"&amp;INDEX(#REF!,S40,T40)&amp;"M"&amp;INDEX(#REF!,S40,T40+1)&amp;"Y"&amp;INDEX(#REF!,S40,T40+2)&amp;"K"&amp;INDEX(#REF!,S40,T40+3)</f>
        <v>#REF!</v>
      </c>
      <c r="V40" s="3">
        <f t="shared" si="11"/>
        <v>29</v>
      </c>
      <c r="W40" s="1">
        <f t="shared" si="4"/>
        <v>38</v>
      </c>
      <c r="X40" s="3">
        <f t="shared" si="12"/>
        <v>47</v>
      </c>
      <c r="Y40" s="3">
        <f t="shared" si="15"/>
        <v>14</v>
      </c>
      <c r="Z40" s="3">
        <f t="shared" si="13"/>
        <v>254</v>
      </c>
      <c r="AA40" s="3">
        <f t="shared" si="16"/>
        <v>263</v>
      </c>
      <c r="AB40" s="3">
        <f t="shared" si="14"/>
        <v>272</v>
      </c>
      <c r="AC40" s="1">
        <f t="shared" si="10"/>
        <v>263</v>
      </c>
      <c r="AH40" s="14"/>
    </row>
    <row r="41" spans="2:34">
      <c r="B41" s="38" t="s">
        <v>197</v>
      </c>
      <c r="C41" s="39" t="e">
        <f ca="1">MATCH("Lab_L",INDIRECT("'Gray Data'!A"&amp;C36):INDIRECT("'Gray Data'!Z"&amp;C36),0)</f>
        <v>#REF!</v>
      </c>
      <c r="E41" s="4"/>
      <c r="F41" s="4"/>
      <c r="G41" s="4"/>
      <c r="R41" s="34" t="e">
        <f t="shared" ca="1" si="0"/>
        <v>#N/A</v>
      </c>
      <c r="S41" s="34" t="e">
        <f t="shared" si="2"/>
        <v>#REF!</v>
      </c>
      <c r="T41" s="34" t="e">
        <f t="shared" ca="1" si="1"/>
        <v>#REF!</v>
      </c>
      <c r="U41" s="14" t="e">
        <f ca="1">"C"&amp;INDEX(#REF!,S41,T41)&amp;"M"&amp;INDEX(#REF!,S41,T41+1)&amp;"Y"&amp;INDEX(#REF!,S41,T41+2)&amp;"K"&amp;INDEX(#REF!,S41,T41+3)</f>
        <v>#REF!</v>
      </c>
      <c r="V41" s="3">
        <f t="shared" si="11"/>
        <v>54</v>
      </c>
      <c r="W41" s="1">
        <f t="shared" si="4"/>
        <v>39</v>
      </c>
      <c r="X41" s="3">
        <f t="shared" si="12"/>
        <v>72</v>
      </c>
      <c r="Y41" s="3">
        <f t="shared" si="15"/>
        <v>13</v>
      </c>
      <c r="Z41" s="3">
        <f t="shared" si="13"/>
        <v>229</v>
      </c>
      <c r="AA41" s="3">
        <f t="shared" si="16"/>
        <v>264</v>
      </c>
      <c r="AB41" s="3">
        <f t="shared" si="14"/>
        <v>247</v>
      </c>
      <c r="AC41" s="1">
        <f t="shared" si="10"/>
        <v>262</v>
      </c>
      <c r="AH41" s="14"/>
    </row>
    <row r="42" spans="2:34" ht="16" thickBot="1">
      <c r="B42" s="38" t="s">
        <v>198</v>
      </c>
      <c r="C42" s="39" t="str">
        <f ca="1">IFERROR(IFERROR(MATCH("*SP*",INDIRECT("'gray Data'!A"&amp;C36):INDIRECT("'gray Data'!Z"&amp;C36),0),MATCH("*NM*",INDIRECT("'gray Data'!A"&amp;C36):INDIRECT("'gray Data'!Z"&amp;C36),0)),"not avalable")</f>
        <v>not avalable</v>
      </c>
      <c r="E42" s="17" t="s">
        <v>270</v>
      </c>
      <c r="F42" s="4"/>
      <c r="G42" s="4"/>
      <c r="R42" s="34" t="e">
        <f t="shared" ca="1" si="0"/>
        <v>#N/A</v>
      </c>
      <c r="S42" s="34" t="e">
        <f t="shared" si="2"/>
        <v>#REF!</v>
      </c>
      <c r="T42" s="34" t="e">
        <f t="shared" ca="1" si="1"/>
        <v>#REF!</v>
      </c>
      <c r="U42" s="14" t="e">
        <f ca="1">"C"&amp;INDEX(#REF!,S42,T42)&amp;"M"&amp;INDEX(#REF!,S42,T42+1)&amp;"Y"&amp;INDEX(#REF!,S42,T42+2)&amp;"K"&amp;INDEX(#REF!,S42,T42+3)</f>
        <v>#REF!</v>
      </c>
      <c r="V42" s="3">
        <f t="shared" si="11"/>
        <v>79</v>
      </c>
      <c r="W42" s="1">
        <f t="shared" si="4"/>
        <v>40</v>
      </c>
      <c r="X42" s="3">
        <f t="shared" si="12"/>
        <v>97</v>
      </c>
      <c r="Y42" s="3">
        <f t="shared" si="15"/>
        <v>12</v>
      </c>
      <c r="Z42" s="3">
        <f t="shared" si="13"/>
        <v>204</v>
      </c>
      <c r="AA42" s="3">
        <f t="shared" si="16"/>
        <v>265</v>
      </c>
      <c r="AB42" s="3">
        <f t="shared" si="14"/>
        <v>222</v>
      </c>
      <c r="AC42" s="1">
        <f t="shared" si="10"/>
        <v>261</v>
      </c>
      <c r="AH42" s="14"/>
    </row>
    <row r="43" spans="2:34" ht="16" thickBot="1">
      <c r="B43" s="40" t="s">
        <v>199</v>
      </c>
      <c r="C43" s="41" t="str">
        <f ca="1">IFERROR(RIGHT(INDIRECT("'gray Data'!"&amp;ADDRESS(C36,C42)),3),"not available")</f>
        <v>not available</v>
      </c>
      <c r="E43" s="83" t="e">
        <f>IF('3_Press_Info'!S9="G7 Colorspace",Logic!C49,Logic!C39)</f>
        <v>#REF!</v>
      </c>
      <c r="F43" s="4"/>
      <c r="G43" s="4"/>
      <c r="R43" s="34" t="e">
        <f t="shared" ca="1" si="0"/>
        <v>#N/A</v>
      </c>
      <c r="S43" s="34" t="e">
        <f t="shared" si="2"/>
        <v>#REF!</v>
      </c>
      <c r="T43" s="34" t="e">
        <f t="shared" ca="1" si="1"/>
        <v>#REF!</v>
      </c>
      <c r="U43" s="14" t="e">
        <f ca="1">"C"&amp;INDEX(#REF!,S43,T43)&amp;"M"&amp;INDEX(#REF!,S43,T43+1)&amp;"Y"&amp;INDEX(#REF!,S43,T43+2)&amp;"K"&amp;INDEX(#REF!,S43,T43+3)</f>
        <v>#REF!</v>
      </c>
      <c r="V43" s="3">
        <f t="shared" si="11"/>
        <v>104</v>
      </c>
      <c r="W43" s="1">
        <f t="shared" si="4"/>
        <v>41</v>
      </c>
      <c r="X43" s="3">
        <f t="shared" si="12"/>
        <v>122</v>
      </c>
      <c r="Y43" s="3">
        <f t="shared" si="15"/>
        <v>11</v>
      </c>
      <c r="Z43" s="3">
        <f t="shared" si="13"/>
        <v>179</v>
      </c>
      <c r="AA43" s="3">
        <f t="shared" si="16"/>
        <v>266</v>
      </c>
      <c r="AB43" s="3">
        <f t="shared" si="14"/>
        <v>197</v>
      </c>
      <c r="AC43" s="1">
        <f t="shared" si="10"/>
        <v>260</v>
      </c>
      <c r="AH43" s="14"/>
    </row>
    <row r="44" spans="2:34">
      <c r="E44" s="4"/>
      <c r="F44" s="4"/>
      <c r="G44" s="4"/>
      <c r="R44" s="34" t="e">
        <f t="shared" ca="1" si="0"/>
        <v>#N/A</v>
      </c>
      <c r="S44" s="34" t="e">
        <f t="shared" si="2"/>
        <v>#REF!</v>
      </c>
      <c r="T44" s="34" t="e">
        <f t="shared" ca="1" si="1"/>
        <v>#REF!</v>
      </c>
      <c r="U44" s="14" t="e">
        <f ca="1">"C"&amp;INDEX(#REF!,S44,T44)&amp;"M"&amp;INDEX(#REF!,S44,T44+1)&amp;"Y"&amp;INDEX(#REF!,S44,T44+2)&amp;"K"&amp;INDEX(#REF!,S44,T44+3)</f>
        <v>#REF!</v>
      </c>
      <c r="V44" s="3">
        <f t="shared" si="11"/>
        <v>129</v>
      </c>
      <c r="W44" s="1">
        <f t="shared" si="4"/>
        <v>42</v>
      </c>
      <c r="X44" s="3">
        <f t="shared" si="12"/>
        <v>147</v>
      </c>
      <c r="Y44" s="3">
        <f t="shared" si="15"/>
        <v>10</v>
      </c>
      <c r="Z44" s="3">
        <f t="shared" si="13"/>
        <v>154</v>
      </c>
      <c r="AA44" s="3">
        <f t="shared" si="16"/>
        <v>267</v>
      </c>
      <c r="AB44" s="3">
        <f t="shared" si="14"/>
        <v>172</v>
      </c>
      <c r="AC44" s="1">
        <f t="shared" si="10"/>
        <v>259</v>
      </c>
      <c r="AH44" s="14"/>
    </row>
    <row r="45" spans="2:34" ht="16" thickBot="1">
      <c r="B45" s="9" t="s">
        <v>201</v>
      </c>
      <c r="G45" s="4"/>
      <c r="R45" s="34" t="e">
        <f t="shared" ca="1" si="0"/>
        <v>#N/A</v>
      </c>
      <c r="S45" s="34" t="e">
        <f t="shared" si="2"/>
        <v>#REF!</v>
      </c>
      <c r="T45" s="34" t="e">
        <f t="shared" ca="1" si="1"/>
        <v>#REF!</v>
      </c>
      <c r="U45" s="14" t="e">
        <f ca="1">"C"&amp;INDEX(#REF!,S45,T45)&amp;"M"&amp;INDEX(#REF!,S45,T45+1)&amp;"Y"&amp;INDEX(#REF!,S45,T45+2)&amp;"K"&amp;INDEX(#REF!,S45,T45+3)</f>
        <v>#REF!</v>
      </c>
      <c r="V45" s="3">
        <f t="shared" si="11"/>
        <v>154</v>
      </c>
      <c r="W45" s="1">
        <f t="shared" si="4"/>
        <v>43</v>
      </c>
      <c r="X45" s="3">
        <f t="shared" si="12"/>
        <v>172</v>
      </c>
      <c r="Y45" s="3">
        <f t="shared" si="15"/>
        <v>9</v>
      </c>
      <c r="Z45" s="3">
        <f t="shared" si="13"/>
        <v>129</v>
      </c>
      <c r="AA45" s="3">
        <f t="shared" si="16"/>
        <v>268</v>
      </c>
      <c r="AB45" s="3">
        <f t="shared" si="14"/>
        <v>147</v>
      </c>
      <c r="AC45" s="1">
        <f t="shared" si="10"/>
        <v>258</v>
      </c>
      <c r="AH45" s="14"/>
    </row>
    <row r="46" spans="2:34">
      <c r="B46" s="36" t="s">
        <v>193</v>
      </c>
      <c r="C46" s="44" t="e">
        <f>MATCH("BEGIN_DATA_FORMAT",#REF!,0)+1</f>
        <v>#REF!</v>
      </c>
      <c r="G46" s="4"/>
      <c r="R46" s="34" t="e">
        <f t="shared" ca="1" si="0"/>
        <v>#N/A</v>
      </c>
      <c r="S46" s="34" t="e">
        <f t="shared" si="2"/>
        <v>#REF!</v>
      </c>
      <c r="T46" s="34" t="e">
        <f t="shared" ca="1" si="1"/>
        <v>#REF!</v>
      </c>
      <c r="U46" s="14" t="e">
        <f ca="1">"C"&amp;INDEX(#REF!,S46,T46)&amp;"M"&amp;INDEX(#REF!,S46,T46+1)&amp;"Y"&amp;INDEX(#REF!,S46,T46+2)&amp;"K"&amp;INDEX(#REF!,S46,T46+3)</f>
        <v>#REF!</v>
      </c>
      <c r="V46" s="3">
        <f t="shared" si="11"/>
        <v>179</v>
      </c>
      <c r="W46" s="1">
        <f t="shared" si="4"/>
        <v>44</v>
      </c>
      <c r="X46" s="3">
        <f t="shared" si="12"/>
        <v>197</v>
      </c>
      <c r="Y46" s="3">
        <f t="shared" si="15"/>
        <v>8</v>
      </c>
      <c r="Z46" s="3">
        <f t="shared" si="13"/>
        <v>104</v>
      </c>
      <c r="AA46" s="3">
        <f t="shared" si="16"/>
        <v>269</v>
      </c>
      <c r="AB46" s="3">
        <f t="shared" si="14"/>
        <v>122</v>
      </c>
      <c r="AC46" s="1">
        <f t="shared" si="10"/>
        <v>257</v>
      </c>
      <c r="AH46" s="14"/>
    </row>
    <row r="47" spans="2:34">
      <c r="B47" s="38" t="s">
        <v>194</v>
      </c>
      <c r="C47" s="45" t="e">
        <f>MATCH("BEGIN_DATA",#REF!,0)+1</f>
        <v>#REF!</v>
      </c>
      <c r="R47" s="34" t="e">
        <f t="shared" ca="1" si="0"/>
        <v>#N/A</v>
      </c>
      <c r="S47" s="34" t="e">
        <f t="shared" si="2"/>
        <v>#REF!</v>
      </c>
      <c r="T47" s="34" t="e">
        <f t="shared" ca="1" si="1"/>
        <v>#REF!</v>
      </c>
      <c r="U47" s="14" t="e">
        <f ca="1">"C"&amp;INDEX(#REF!,S47,T47)&amp;"M"&amp;INDEX(#REF!,S47,T47+1)&amp;"Y"&amp;INDEX(#REF!,S47,T47+2)&amp;"K"&amp;INDEX(#REF!,S47,T47+3)</f>
        <v>#REF!</v>
      </c>
      <c r="V47" s="3">
        <f t="shared" si="11"/>
        <v>204</v>
      </c>
      <c r="W47" s="1">
        <f t="shared" si="4"/>
        <v>45</v>
      </c>
      <c r="X47" s="3">
        <f t="shared" si="12"/>
        <v>222</v>
      </c>
      <c r="Y47" s="3">
        <f t="shared" si="15"/>
        <v>7</v>
      </c>
      <c r="Z47" s="3">
        <f t="shared" si="13"/>
        <v>79</v>
      </c>
      <c r="AA47" s="3">
        <f t="shared" si="16"/>
        <v>270</v>
      </c>
      <c r="AB47" s="3">
        <f t="shared" si="14"/>
        <v>97</v>
      </c>
      <c r="AC47" s="1">
        <f t="shared" si="10"/>
        <v>256</v>
      </c>
      <c r="AH47" s="14"/>
    </row>
    <row r="48" spans="2:34">
      <c r="B48" s="38" t="s">
        <v>195</v>
      </c>
      <c r="C48" s="45" t="e">
        <f>MATCH("END_DATA",#REF!,0)-1</f>
        <v>#REF!</v>
      </c>
      <c r="R48" s="34" t="e">
        <f t="shared" ca="1" si="0"/>
        <v>#N/A</v>
      </c>
      <c r="S48" s="34" t="e">
        <f t="shared" si="2"/>
        <v>#REF!</v>
      </c>
      <c r="T48" s="34" t="e">
        <f t="shared" ca="1" si="1"/>
        <v>#REF!</v>
      </c>
      <c r="U48" s="14" t="e">
        <f ca="1">"C"&amp;INDEX(#REF!,S48,T48)&amp;"M"&amp;INDEX(#REF!,S48,T48+1)&amp;"Y"&amp;INDEX(#REF!,S48,T48+2)&amp;"K"&amp;INDEX(#REF!,S48,T48+3)</f>
        <v>#REF!</v>
      </c>
      <c r="V48" s="3">
        <f t="shared" si="11"/>
        <v>229</v>
      </c>
      <c r="W48" s="1">
        <f t="shared" si="4"/>
        <v>46</v>
      </c>
      <c r="X48" s="3">
        <f t="shared" si="12"/>
        <v>247</v>
      </c>
      <c r="Y48" s="3">
        <f t="shared" si="15"/>
        <v>6</v>
      </c>
      <c r="Z48" s="3">
        <f t="shared" si="13"/>
        <v>54</v>
      </c>
      <c r="AA48" s="3">
        <f t="shared" si="16"/>
        <v>271</v>
      </c>
      <c r="AB48" s="3">
        <f t="shared" si="14"/>
        <v>72</v>
      </c>
      <c r="AC48" s="1">
        <f t="shared" si="10"/>
        <v>255</v>
      </c>
      <c r="AH48" s="14"/>
    </row>
    <row r="49" spans="2:34">
      <c r="B49" s="38" t="s">
        <v>202</v>
      </c>
      <c r="C49" s="45" t="e">
        <f>C48-C47+1</f>
        <v>#REF!</v>
      </c>
      <c r="R49" s="34" t="e">
        <f t="shared" ca="1" si="0"/>
        <v>#N/A</v>
      </c>
      <c r="S49" s="34" t="e">
        <f t="shared" si="2"/>
        <v>#REF!</v>
      </c>
      <c r="T49" s="34" t="e">
        <f t="shared" ca="1" si="1"/>
        <v>#REF!</v>
      </c>
      <c r="U49" s="14" t="e">
        <f ca="1">"C"&amp;INDEX(#REF!,S49,T49)&amp;"M"&amp;INDEX(#REF!,S49,T49+1)&amp;"Y"&amp;INDEX(#REF!,S49,T49+2)&amp;"K"&amp;INDEX(#REF!,S49,T49+3)</f>
        <v>#REF!</v>
      </c>
      <c r="V49" s="3">
        <f t="shared" si="11"/>
        <v>254</v>
      </c>
      <c r="W49" s="1">
        <f t="shared" si="4"/>
        <v>47</v>
      </c>
      <c r="X49" s="3">
        <f t="shared" si="12"/>
        <v>272</v>
      </c>
      <c r="Y49" s="3">
        <f t="shared" si="15"/>
        <v>5</v>
      </c>
      <c r="Z49" s="3">
        <f t="shared" si="13"/>
        <v>29</v>
      </c>
      <c r="AA49" s="3">
        <f t="shared" si="16"/>
        <v>272</v>
      </c>
      <c r="AB49" s="3">
        <f t="shared" si="14"/>
        <v>47</v>
      </c>
      <c r="AC49" s="1">
        <f t="shared" si="10"/>
        <v>254</v>
      </c>
      <c r="AH49" s="14"/>
    </row>
    <row r="50" spans="2:34">
      <c r="B50" s="38" t="s">
        <v>196</v>
      </c>
      <c r="C50" s="45" t="e">
        <f ca="1">MATCH("CMYK_C",INDIRECT("'Colorspace Data'!A"&amp;C46):INDIRECT("'Colorspace Data'!Z"&amp;C46),0)</f>
        <v>#REF!</v>
      </c>
      <c r="R50" s="34" t="e">
        <f t="shared" ca="1" si="0"/>
        <v>#N/A</v>
      </c>
      <c r="S50" s="34" t="e">
        <f t="shared" si="2"/>
        <v>#REF!</v>
      </c>
      <c r="T50" s="34" t="e">
        <f t="shared" ca="1" si="1"/>
        <v>#REF!</v>
      </c>
      <c r="U50" s="14" t="e">
        <f ca="1">"C"&amp;INDEX(#REF!,S50,T50)&amp;"M"&amp;INDEX(#REF!,S50,T50+1)&amp;"Y"&amp;INDEX(#REF!,S50,T50+2)&amp;"K"&amp;INDEX(#REF!,S50,T50+3)</f>
        <v>#REF!</v>
      </c>
      <c r="V50" s="3">
        <f t="shared" si="11"/>
        <v>279</v>
      </c>
      <c r="W50" s="1">
        <f t="shared" si="4"/>
        <v>48</v>
      </c>
      <c r="X50" s="3">
        <f t="shared" si="12"/>
        <v>297</v>
      </c>
      <c r="Y50" s="3">
        <f t="shared" si="15"/>
        <v>4</v>
      </c>
      <c r="Z50" s="3">
        <f t="shared" si="13"/>
        <v>4</v>
      </c>
      <c r="AA50" s="3">
        <f t="shared" si="16"/>
        <v>273</v>
      </c>
      <c r="AB50" s="3">
        <f t="shared" si="14"/>
        <v>22</v>
      </c>
      <c r="AC50" s="1">
        <f t="shared" si="10"/>
        <v>253</v>
      </c>
      <c r="AH50" s="14"/>
    </row>
    <row r="51" spans="2:34">
      <c r="B51" s="38" t="s">
        <v>197</v>
      </c>
      <c r="C51" s="45" t="e">
        <f ca="1">MATCH("Lab_L",INDIRECT("'Colorspace Data'!A"&amp;C46):INDIRECT("'Colorspace Data'!Z"&amp;C46),0)</f>
        <v>#REF!</v>
      </c>
      <c r="R51" s="34" t="e">
        <f t="shared" ca="1" si="0"/>
        <v>#N/A</v>
      </c>
      <c r="S51" s="34" t="e">
        <f t="shared" si="2"/>
        <v>#REF!</v>
      </c>
      <c r="T51" s="34" t="e">
        <f t="shared" ca="1" si="1"/>
        <v>#REF!</v>
      </c>
      <c r="U51" s="14" t="e">
        <f ca="1">"C"&amp;INDEX(#REF!,S51,T51)&amp;"M"&amp;INDEX(#REF!,S51,T51+1)&amp;"Y"&amp;INDEX(#REF!,S51,T51+2)&amp;"K"&amp;INDEX(#REF!,S51,T51+3)</f>
        <v>#REF!</v>
      </c>
      <c r="V51" s="3">
        <f t="shared" si="11"/>
        <v>5</v>
      </c>
      <c r="W51" s="1">
        <f t="shared" si="4"/>
        <v>49</v>
      </c>
      <c r="X51" s="3">
        <f t="shared" si="12"/>
        <v>21</v>
      </c>
      <c r="Y51" s="3">
        <f t="shared" si="15"/>
        <v>3</v>
      </c>
      <c r="Z51" s="3">
        <f t="shared" si="13"/>
        <v>280</v>
      </c>
      <c r="AA51" s="3">
        <f t="shared" si="16"/>
        <v>274</v>
      </c>
      <c r="AB51" s="3">
        <f t="shared" si="14"/>
        <v>296</v>
      </c>
      <c r="AC51" s="1">
        <f t="shared" si="10"/>
        <v>252</v>
      </c>
      <c r="AH51" s="14"/>
    </row>
    <row r="52" spans="2:34">
      <c r="B52" s="38" t="s">
        <v>198</v>
      </c>
      <c r="C52" s="46" t="str">
        <f ca="1">IFERROR(IFERROR(MATCH("*SP*",INDIRECT("'Colorspace Data'!A"&amp;C46):INDIRECT("'Colorspace Data'!Z"&amp;C46),0),MATCH("*NM*",INDIRECT("'Colorspace Data'!A"&amp;C46):INDIRECT("'Colorspace Data'!Z"&amp;C46),0)),"not avalable")</f>
        <v>not avalable</v>
      </c>
      <c r="R52" s="34" t="e">
        <f t="shared" ca="1" si="0"/>
        <v>#N/A</v>
      </c>
      <c r="S52" s="34" t="e">
        <f t="shared" si="2"/>
        <v>#REF!</v>
      </c>
      <c r="T52" s="34" t="e">
        <f t="shared" ca="1" si="1"/>
        <v>#REF!</v>
      </c>
      <c r="U52" s="14" t="e">
        <f ca="1">"C"&amp;INDEX(#REF!,S52,T52)&amp;"M"&amp;INDEX(#REF!,S52,T52+1)&amp;"Y"&amp;INDEX(#REF!,S52,T52+2)&amp;"K"&amp;INDEX(#REF!,S52,T52+3)</f>
        <v>#REF!</v>
      </c>
      <c r="V52" s="3">
        <f t="shared" si="11"/>
        <v>30</v>
      </c>
      <c r="W52" s="1">
        <f t="shared" si="4"/>
        <v>50</v>
      </c>
      <c r="X52" s="3">
        <f t="shared" si="12"/>
        <v>46</v>
      </c>
      <c r="Y52" s="3">
        <f t="shared" si="15"/>
        <v>2</v>
      </c>
      <c r="Z52" s="3">
        <f t="shared" si="13"/>
        <v>255</v>
      </c>
      <c r="AA52" s="3">
        <f t="shared" si="16"/>
        <v>275</v>
      </c>
      <c r="AB52" s="3">
        <f t="shared" si="14"/>
        <v>271</v>
      </c>
      <c r="AC52" s="1">
        <f t="shared" si="10"/>
        <v>251</v>
      </c>
      <c r="AH52" s="14"/>
    </row>
    <row r="53" spans="2:34" ht="16" thickBot="1">
      <c r="B53" s="40" t="s">
        <v>199</v>
      </c>
      <c r="C53" s="47" t="str">
        <f ca="1">IFERROR(RIGHT(INDIRECT("'Colorspace Data'!"&amp;ADDRESS(C46,C52)),3),"not available")</f>
        <v>not available</v>
      </c>
      <c r="R53" s="34" t="e">
        <f t="shared" ca="1" si="0"/>
        <v>#N/A</v>
      </c>
      <c r="S53" s="34" t="e">
        <f t="shared" si="2"/>
        <v>#REF!</v>
      </c>
      <c r="T53" s="34" t="e">
        <f t="shared" ca="1" si="1"/>
        <v>#REF!</v>
      </c>
      <c r="U53" s="14" t="e">
        <f ca="1">"C"&amp;INDEX(#REF!,S53,T53)&amp;"M"&amp;INDEX(#REF!,S53,T53+1)&amp;"Y"&amp;INDEX(#REF!,S53,T53+2)&amp;"K"&amp;INDEX(#REF!,S53,T53+3)</f>
        <v>#REF!</v>
      </c>
      <c r="V53" s="3">
        <f t="shared" si="11"/>
        <v>55</v>
      </c>
      <c r="W53" s="1">
        <f t="shared" si="4"/>
        <v>51</v>
      </c>
      <c r="X53" s="3">
        <f t="shared" si="12"/>
        <v>71</v>
      </c>
      <c r="Y53" s="3">
        <f t="shared" si="15"/>
        <v>27</v>
      </c>
      <c r="Z53" s="3">
        <f t="shared" si="13"/>
        <v>230</v>
      </c>
      <c r="AA53" s="3">
        <f t="shared" si="16"/>
        <v>226</v>
      </c>
      <c r="AB53" s="3">
        <f t="shared" si="14"/>
        <v>246</v>
      </c>
      <c r="AC53" s="1">
        <f t="shared" si="10"/>
        <v>250</v>
      </c>
      <c r="AH53" s="14"/>
    </row>
    <row r="54" spans="2:34">
      <c r="R54" s="34" t="e">
        <f t="shared" ca="1" si="0"/>
        <v>#N/A</v>
      </c>
      <c r="S54" s="34" t="e">
        <f t="shared" si="2"/>
        <v>#REF!</v>
      </c>
      <c r="T54" s="34" t="e">
        <f t="shared" ca="1" si="1"/>
        <v>#REF!</v>
      </c>
      <c r="U54" s="14" t="e">
        <f ca="1">"C"&amp;INDEX(#REF!,S54,T54)&amp;"M"&amp;INDEX(#REF!,S54,T54+1)&amp;"Y"&amp;INDEX(#REF!,S54,T54+2)&amp;"K"&amp;INDEX(#REF!,S54,T54+3)</f>
        <v>#REF!</v>
      </c>
      <c r="V54" s="3">
        <f t="shared" si="11"/>
        <v>80</v>
      </c>
      <c r="W54" s="1">
        <f t="shared" si="4"/>
        <v>52</v>
      </c>
      <c r="X54" s="3">
        <f t="shared" si="12"/>
        <v>96</v>
      </c>
      <c r="Y54" s="3">
        <f t="shared" si="15"/>
        <v>26</v>
      </c>
      <c r="Z54" s="3">
        <f t="shared" si="13"/>
        <v>205</v>
      </c>
      <c r="AA54" s="3">
        <f t="shared" si="16"/>
        <v>227</v>
      </c>
      <c r="AB54" s="3">
        <f t="shared" si="14"/>
        <v>221</v>
      </c>
      <c r="AC54" s="1">
        <f t="shared" si="10"/>
        <v>249</v>
      </c>
      <c r="AH54" s="14"/>
    </row>
    <row r="55" spans="2:34" ht="16" thickBot="1">
      <c r="B55" s="9" t="s">
        <v>204</v>
      </c>
      <c r="R55" s="34" t="e">
        <f t="shared" ca="1" si="0"/>
        <v>#N/A</v>
      </c>
      <c r="S55" s="34" t="e">
        <f t="shared" si="2"/>
        <v>#REF!</v>
      </c>
      <c r="T55" s="34" t="e">
        <f t="shared" ca="1" si="1"/>
        <v>#REF!</v>
      </c>
      <c r="U55" s="14" t="e">
        <f ca="1">"C"&amp;INDEX(#REF!,S55,T55)&amp;"M"&amp;INDEX(#REF!,S55,T55+1)&amp;"Y"&amp;INDEX(#REF!,S55,T55+2)&amp;"K"&amp;INDEX(#REF!,S55,T55+3)</f>
        <v>#REF!</v>
      </c>
      <c r="V55" s="3">
        <f t="shared" si="11"/>
        <v>105</v>
      </c>
      <c r="W55" s="1">
        <f t="shared" si="4"/>
        <v>53</v>
      </c>
      <c r="X55" s="3">
        <f t="shared" si="12"/>
        <v>121</v>
      </c>
      <c r="Y55" s="3">
        <f t="shared" si="15"/>
        <v>25</v>
      </c>
      <c r="Z55" s="3">
        <f t="shared" si="13"/>
        <v>180</v>
      </c>
      <c r="AA55" s="3">
        <f t="shared" si="16"/>
        <v>228</v>
      </c>
      <c r="AB55" s="3">
        <f t="shared" si="14"/>
        <v>196</v>
      </c>
      <c r="AC55" s="1">
        <f t="shared" si="10"/>
        <v>248</v>
      </c>
      <c r="AH55" s="14"/>
    </row>
    <row r="56" spans="2:34">
      <c r="B56" s="48" t="s">
        <v>8</v>
      </c>
      <c r="R56" s="34" t="e">
        <f t="shared" ca="1" si="0"/>
        <v>#N/A</v>
      </c>
      <c r="S56" s="34" t="e">
        <f t="shared" si="2"/>
        <v>#REF!</v>
      </c>
      <c r="T56" s="34" t="e">
        <f t="shared" ca="1" si="1"/>
        <v>#REF!</v>
      </c>
      <c r="U56" s="14" t="e">
        <f ca="1">"C"&amp;INDEX(#REF!,S56,T56)&amp;"M"&amp;INDEX(#REF!,S56,T56+1)&amp;"Y"&amp;INDEX(#REF!,S56,T56+2)&amp;"K"&amp;INDEX(#REF!,S56,T56+3)</f>
        <v>#REF!</v>
      </c>
      <c r="V56" s="3">
        <f t="shared" ref="V56:V67" si="17">V44+1</f>
        <v>130</v>
      </c>
      <c r="W56" s="1">
        <f>W55+1</f>
        <v>54</v>
      </c>
      <c r="X56" s="3">
        <f t="shared" ref="X56:X67" si="18">X44-1</f>
        <v>146</v>
      </c>
      <c r="Y56" s="3">
        <f t="shared" ref="Y56:Y80" si="19">Y31+1</f>
        <v>24</v>
      </c>
      <c r="Z56" s="3">
        <f t="shared" ref="Z56:Z67" si="20">Z44+1</f>
        <v>155</v>
      </c>
      <c r="AA56" s="3">
        <f t="shared" ref="AA56:AA80" si="21">AA31-25</f>
        <v>229</v>
      </c>
      <c r="AB56" s="3">
        <f t="shared" ref="AB56:AB67" si="22">AB44-1</f>
        <v>171</v>
      </c>
      <c r="AC56" s="1">
        <f>AC55-1</f>
        <v>247</v>
      </c>
      <c r="AH56" s="14"/>
    </row>
    <row r="57" spans="2:34">
      <c r="B57" s="49" t="s">
        <v>205</v>
      </c>
      <c r="R57" s="34" t="e">
        <f t="shared" ca="1" si="0"/>
        <v>#N/A</v>
      </c>
      <c r="S57" s="34" t="e">
        <f t="shared" si="2"/>
        <v>#REF!</v>
      </c>
      <c r="T57" s="34" t="e">
        <f t="shared" ca="1" si="1"/>
        <v>#REF!</v>
      </c>
      <c r="U57" s="14" t="e">
        <f ca="1">"C"&amp;INDEX(#REF!,S57,T57)&amp;"M"&amp;INDEX(#REF!,S57,T57+1)&amp;"Y"&amp;INDEX(#REF!,S57,T57+2)&amp;"K"&amp;INDEX(#REF!,S57,T57+3)</f>
        <v>#REF!</v>
      </c>
      <c r="V57" s="3">
        <f t="shared" si="17"/>
        <v>155</v>
      </c>
      <c r="W57" s="1">
        <f t="shared" si="4"/>
        <v>55</v>
      </c>
      <c r="X57" s="3">
        <f t="shared" si="18"/>
        <v>171</v>
      </c>
      <c r="Y57" s="3">
        <f t="shared" si="19"/>
        <v>23</v>
      </c>
      <c r="Z57" s="3">
        <f t="shared" si="20"/>
        <v>130</v>
      </c>
      <c r="AA57" s="3">
        <f t="shared" si="21"/>
        <v>230</v>
      </c>
      <c r="AB57" s="3">
        <f t="shared" si="22"/>
        <v>146</v>
      </c>
      <c r="AC57" s="1">
        <f t="shared" si="10"/>
        <v>246</v>
      </c>
      <c r="AH57" s="14"/>
    </row>
    <row r="58" spans="2:34" ht="16" thickBot="1">
      <c r="B58" s="50" t="s">
        <v>206</v>
      </c>
      <c r="R58" s="34" t="e">
        <f t="shared" ca="1" si="0"/>
        <v>#N/A</v>
      </c>
      <c r="S58" s="34" t="e">
        <f t="shared" si="2"/>
        <v>#REF!</v>
      </c>
      <c r="T58" s="34" t="e">
        <f t="shared" ca="1" si="1"/>
        <v>#REF!</v>
      </c>
      <c r="U58" s="14" t="e">
        <f ca="1">"C"&amp;INDEX(#REF!,S58,T58)&amp;"M"&amp;INDEX(#REF!,S58,T58+1)&amp;"Y"&amp;INDEX(#REF!,S58,T58+2)&amp;"K"&amp;INDEX(#REF!,S58,T58+3)</f>
        <v>#REF!</v>
      </c>
      <c r="V58" s="3">
        <f t="shared" si="17"/>
        <v>180</v>
      </c>
      <c r="W58" s="1">
        <f t="shared" si="4"/>
        <v>56</v>
      </c>
      <c r="X58" s="3">
        <f t="shared" si="18"/>
        <v>196</v>
      </c>
      <c r="Y58" s="3">
        <f t="shared" si="19"/>
        <v>22</v>
      </c>
      <c r="Z58" s="3">
        <f t="shared" si="20"/>
        <v>105</v>
      </c>
      <c r="AA58" s="3">
        <f t="shared" si="21"/>
        <v>231</v>
      </c>
      <c r="AB58" s="3">
        <f t="shared" si="22"/>
        <v>121</v>
      </c>
      <c r="AC58" s="1">
        <f t="shared" si="10"/>
        <v>245</v>
      </c>
      <c r="AH58" s="14"/>
    </row>
    <row r="59" spans="2:34">
      <c r="R59" s="34" t="e">
        <f t="shared" ca="1" si="0"/>
        <v>#N/A</v>
      </c>
      <c r="S59" s="34" t="e">
        <f t="shared" si="2"/>
        <v>#REF!</v>
      </c>
      <c r="T59" s="34" t="e">
        <f t="shared" ca="1" si="1"/>
        <v>#REF!</v>
      </c>
      <c r="U59" s="14" t="e">
        <f ca="1">"C"&amp;INDEX(#REF!,S59,T59)&amp;"M"&amp;INDEX(#REF!,S59,T59+1)&amp;"Y"&amp;INDEX(#REF!,S59,T59+2)&amp;"K"&amp;INDEX(#REF!,S59,T59+3)</f>
        <v>#REF!</v>
      </c>
      <c r="V59" s="3">
        <f t="shared" si="17"/>
        <v>205</v>
      </c>
      <c r="W59" s="1">
        <f t="shared" si="4"/>
        <v>57</v>
      </c>
      <c r="X59" s="3">
        <f t="shared" si="18"/>
        <v>221</v>
      </c>
      <c r="Y59" s="3">
        <f t="shared" si="19"/>
        <v>21</v>
      </c>
      <c r="Z59" s="3">
        <f t="shared" si="20"/>
        <v>80</v>
      </c>
      <c r="AA59" s="3">
        <f t="shared" si="21"/>
        <v>232</v>
      </c>
      <c r="AB59" s="3">
        <f t="shared" si="22"/>
        <v>96</v>
      </c>
      <c r="AC59" s="1">
        <f t="shared" si="10"/>
        <v>244</v>
      </c>
      <c r="AH59" s="14"/>
    </row>
    <row r="60" spans="2:34">
      <c r="R60" s="34" t="e">
        <f t="shared" ca="1" si="0"/>
        <v>#N/A</v>
      </c>
      <c r="S60" s="34" t="e">
        <f t="shared" si="2"/>
        <v>#REF!</v>
      </c>
      <c r="T60" s="34" t="e">
        <f t="shared" ca="1" si="1"/>
        <v>#REF!</v>
      </c>
      <c r="U60" s="14" t="e">
        <f ca="1">"C"&amp;INDEX(#REF!,S60,T60)&amp;"M"&amp;INDEX(#REF!,S60,T60+1)&amp;"Y"&amp;INDEX(#REF!,S60,T60+2)&amp;"K"&amp;INDEX(#REF!,S60,T60+3)</f>
        <v>#REF!</v>
      </c>
      <c r="V60" s="3">
        <f t="shared" si="17"/>
        <v>230</v>
      </c>
      <c r="W60" s="1">
        <f t="shared" si="4"/>
        <v>58</v>
      </c>
      <c r="X60" s="3">
        <f t="shared" si="18"/>
        <v>246</v>
      </c>
      <c r="Y60" s="3">
        <f t="shared" si="19"/>
        <v>20</v>
      </c>
      <c r="Z60" s="3">
        <f t="shared" si="20"/>
        <v>55</v>
      </c>
      <c r="AA60" s="3">
        <f t="shared" si="21"/>
        <v>233</v>
      </c>
      <c r="AB60" s="3">
        <f t="shared" si="22"/>
        <v>71</v>
      </c>
      <c r="AC60" s="1">
        <f t="shared" si="10"/>
        <v>243</v>
      </c>
      <c r="AH60" s="14"/>
    </row>
    <row r="61" spans="2:34">
      <c r="R61" s="34" t="e">
        <f t="shared" ca="1" si="0"/>
        <v>#N/A</v>
      </c>
      <c r="S61" s="34" t="e">
        <f t="shared" si="2"/>
        <v>#REF!</v>
      </c>
      <c r="T61" s="34" t="e">
        <f t="shared" ca="1" si="1"/>
        <v>#REF!</v>
      </c>
      <c r="U61" s="14" t="e">
        <f ca="1">"C"&amp;INDEX(#REF!,S61,T61)&amp;"M"&amp;INDEX(#REF!,S61,T61+1)&amp;"Y"&amp;INDEX(#REF!,S61,T61+2)&amp;"K"&amp;INDEX(#REF!,S61,T61+3)</f>
        <v>#REF!</v>
      </c>
      <c r="V61" s="3">
        <f t="shared" si="17"/>
        <v>255</v>
      </c>
      <c r="W61" s="1">
        <f t="shared" si="4"/>
        <v>59</v>
      </c>
      <c r="X61" s="3">
        <f t="shared" si="18"/>
        <v>271</v>
      </c>
      <c r="Y61" s="3">
        <f t="shared" si="19"/>
        <v>19</v>
      </c>
      <c r="Z61" s="3">
        <f t="shared" si="20"/>
        <v>30</v>
      </c>
      <c r="AA61" s="3">
        <f t="shared" si="21"/>
        <v>234</v>
      </c>
      <c r="AB61" s="3">
        <f t="shared" si="22"/>
        <v>46</v>
      </c>
      <c r="AC61" s="1">
        <f t="shared" si="10"/>
        <v>242</v>
      </c>
      <c r="AH61" s="14"/>
    </row>
    <row r="62" spans="2:34">
      <c r="R62" s="34" t="e">
        <f t="shared" ca="1" si="0"/>
        <v>#N/A</v>
      </c>
      <c r="S62" s="34" t="e">
        <f t="shared" si="2"/>
        <v>#REF!</v>
      </c>
      <c r="T62" s="34" t="e">
        <f t="shared" ca="1" si="1"/>
        <v>#REF!</v>
      </c>
      <c r="U62" s="14" t="e">
        <f ca="1">"C"&amp;INDEX(#REF!,S62,T62)&amp;"M"&amp;INDEX(#REF!,S62,T62+1)&amp;"Y"&amp;INDEX(#REF!,S62,T62+2)&amp;"K"&amp;INDEX(#REF!,S62,T62+3)</f>
        <v>#REF!</v>
      </c>
      <c r="V62" s="3">
        <f t="shared" si="17"/>
        <v>280</v>
      </c>
      <c r="W62" s="1">
        <f t="shared" si="4"/>
        <v>60</v>
      </c>
      <c r="X62" s="3">
        <f t="shared" si="18"/>
        <v>296</v>
      </c>
      <c r="Y62" s="3">
        <f t="shared" si="19"/>
        <v>18</v>
      </c>
      <c r="Z62" s="3">
        <f t="shared" si="20"/>
        <v>5</v>
      </c>
      <c r="AA62" s="3">
        <f t="shared" si="21"/>
        <v>235</v>
      </c>
      <c r="AB62" s="3">
        <f t="shared" si="22"/>
        <v>21</v>
      </c>
      <c r="AC62" s="1">
        <f t="shared" si="10"/>
        <v>241</v>
      </c>
      <c r="AH62" s="14"/>
    </row>
    <row r="63" spans="2:34">
      <c r="R63" s="34" t="e">
        <f t="shared" ca="1" si="0"/>
        <v>#N/A</v>
      </c>
      <c r="S63" s="34" t="e">
        <f t="shared" si="2"/>
        <v>#REF!</v>
      </c>
      <c r="T63" s="34" t="e">
        <f t="shared" ca="1" si="1"/>
        <v>#REF!</v>
      </c>
      <c r="U63" s="14" t="e">
        <f ca="1">"C"&amp;INDEX(#REF!,S63,T63)&amp;"M"&amp;INDEX(#REF!,S63,T63+1)&amp;"Y"&amp;INDEX(#REF!,S63,T63+2)&amp;"K"&amp;INDEX(#REF!,S63,T63+3)</f>
        <v>#REF!</v>
      </c>
      <c r="V63" s="3">
        <f t="shared" si="17"/>
        <v>6</v>
      </c>
      <c r="W63" s="1">
        <f t="shared" si="4"/>
        <v>61</v>
      </c>
      <c r="X63" s="3">
        <f t="shared" si="18"/>
        <v>20</v>
      </c>
      <c r="Y63" s="3">
        <f t="shared" si="19"/>
        <v>17</v>
      </c>
      <c r="Z63" s="3">
        <f t="shared" si="20"/>
        <v>281</v>
      </c>
      <c r="AA63" s="3">
        <f t="shared" si="21"/>
        <v>236</v>
      </c>
      <c r="AB63" s="3">
        <f t="shared" si="22"/>
        <v>295</v>
      </c>
      <c r="AC63" s="1">
        <f t="shared" si="10"/>
        <v>240</v>
      </c>
      <c r="AH63" s="14"/>
    </row>
    <row r="64" spans="2:34">
      <c r="R64" s="34" t="e">
        <f t="shared" ca="1" si="0"/>
        <v>#N/A</v>
      </c>
      <c r="S64" s="34" t="e">
        <f t="shared" si="2"/>
        <v>#REF!</v>
      </c>
      <c r="T64" s="34" t="e">
        <f t="shared" ca="1" si="1"/>
        <v>#REF!</v>
      </c>
      <c r="U64" s="14" t="e">
        <f ca="1">"C"&amp;INDEX(#REF!,S64,T64)&amp;"M"&amp;INDEX(#REF!,S64,T64+1)&amp;"Y"&amp;INDEX(#REF!,S64,T64+2)&amp;"K"&amp;INDEX(#REF!,S64,T64+3)</f>
        <v>#REF!</v>
      </c>
      <c r="V64" s="3">
        <f t="shared" si="17"/>
        <v>31</v>
      </c>
      <c r="W64" s="1">
        <f t="shared" si="4"/>
        <v>62</v>
      </c>
      <c r="X64" s="3">
        <f t="shared" si="18"/>
        <v>45</v>
      </c>
      <c r="Y64" s="3">
        <f t="shared" si="19"/>
        <v>16</v>
      </c>
      <c r="Z64" s="3">
        <f t="shared" si="20"/>
        <v>256</v>
      </c>
      <c r="AA64" s="3">
        <f t="shared" si="21"/>
        <v>237</v>
      </c>
      <c r="AB64" s="3">
        <f t="shared" si="22"/>
        <v>270</v>
      </c>
      <c r="AC64" s="1">
        <f t="shared" si="10"/>
        <v>239</v>
      </c>
      <c r="AH64" s="14"/>
    </row>
    <row r="65" spans="18:34">
      <c r="R65" s="34" t="e">
        <f t="shared" ca="1" si="0"/>
        <v>#N/A</v>
      </c>
      <c r="S65" s="34" t="e">
        <f t="shared" si="2"/>
        <v>#REF!</v>
      </c>
      <c r="T65" s="34" t="e">
        <f t="shared" ca="1" si="1"/>
        <v>#REF!</v>
      </c>
      <c r="U65" s="14" t="e">
        <f ca="1">"C"&amp;INDEX(#REF!,S65,T65)&amp;"M"&amp;INDEX(#REF!,S65,T65+1)&amp;"Y"&amp;INDEX(#REF!,S65,T65+2)&amp;"K"&amp;INDEX(#REF!,S65,T65+3)</f>
        <v>#REF!</v>
      </c>
      <c r="V65" s="3">
        <f t="shared" si="17"/>
        <v>56</v>
      </c>
      <c r="W65" s="1">
        <f t="shared" si="4"/>
        <v>63</v>
      </c>
      <c r="X65" s="3">
        <f t="shared" si="18"/>
        <v>70</v>
      </c>
      <c r="Y65" s="3">
        <f t="shared" si="19"/>
        <v>15</v>
      </c>
      <c r="Z65" s="3">
        <f t="shared" si="20"/>
        <v>231</v>
      </c>
      <c r="AA65" s="3">
        <f t="shared" si="21"/>
        <v>238</v>
      </c>
      <c r="AB65" s="3">
        <f t="shared" si="22"/>
        <v>245</v>
      </c>
      <c r="AC65" s="1">
        <f t="shared" si="10"/>
        <v>238</v>
      </c>
      <c r="AH65" s="14"/>
    </row>
    <row r="66" spans="18:34">
      <c r="R66" s="34" t="e">
        <f t="shared" ca="1" si="0"/>
        <v>#N/A</v>
      </c>
      <c r="S66" s="34" t="e">
        <f t="shared" si="2"/>
        <v>#REF!</v>
      </c>
      <c r="T66" s="34" t="e">
        <f t="shared" ca="1" si="1"/>
        <v>#REF!</v>
      </c>
      <c r="U66" s="14" t="e">
        <f ca="1">"C"&amp;INDEX(#REF!,S66,T66)&amp;"M"&amp;INDEX(#REF!,S66,T66+1)&amp;"Y"&amp;INDEX(#REF!,S66,T66+2)&amp;"K"&amp;INDEX(#REF!,S66,T66+3)</f>
        <v>#REF!</v>
      </c>
      <c r="V66" s="3">
        <f t="shared" si="17"/>
        <v>81</v>
      </c>
      <c r="W66" s="1">
        <f t="shared" si="4"/>
        <v>64</v>
      </c>
      <c r="X66" s="3">
        <f t="shared" si="18"/>
        <v>95</v>
      </c>
      <c r="Y66" s="3">
        <f t="shared" si="19"/>
        <v>14</v>
      </c>
      <c r="Z66" s="3">
        <f t="shared" si="20"/>
        <v>206</v>
      </c>
      <c r="AA66" s="3">
        <f t="shared" si="21"/>
        <v>239</v>
      </c>
      <c r="AB66" s="3">
        <f t="shared" si="22"/>
        <v>220</v>
      </c>
      <c r="AC66" s="1">
        <f t="shared" si="10"/>
        <v>237</v>
      </c>
      <c r="AH66" s="14"/>
    </row>
    <row r="67" spans="18:34">
      <c r="R67" s="34" t="e">
        <f t="shared" ref="R67:R130" ca="1" si="23">INDEX(V67:AC67,1,VLOOKUP($N$17,$N$20:$O$27,2,FALSE))</f>
        <v>#N/A</v>
      </c>
      <c r="S67" s="34" t="e">
        <f t="shared" si="2"/>
        <v>#REF!</v>
      </c>
      <c r="T67" s="34" t="e">
        <f t="shared" ca="1" si="1"/>
        <v>#REF!</v>
      </c>
      <c r="U67" s="14" t="e">
        <f ca="1">"C"&amp;INDEX(#REF!,S67,T67)&amp;"M"&amp;INDEX(#REF!,S67,T67+1)&amp;"Y"&amp;INDEX(#REF!,S67,T67+2)&amp;"K"&amp;INDEX(#REF!,S67,T67+3)</f>
        <v>#REF!</v>
      </c>
      <c r="V67" s="3">
        <f t="shared" si="17"/>
        <v>106</v>
      </c>
      <c r="W67" s="1">
        <f t="shared" si="4"/>
        <v>65</v>
      </c>
      <c r="X67" s="3">
        <f t="shared" si="18"/>
        <v>120</v>
      </c>
      <c r="Y67" s="3">
        <f t="shared" si="19"/>
        <v>13</v>
      </c>
      <c r="Z67" s="3">
        <f t="shared" si="20"/>
        <v>181</v>
      </c>
      <c r="AA67" s="3">
        <f t="shared" si="21"/>
        <v>240</v>
      </c>
      <c r="AB67" s="3">
        <f t="shared" si="22"/>
        <v>195</v>
      </c>
      <c r="AC67" s="1">
        <f t="shared" si="10"/>
        <v>236</v>
      </c>
      <c r="AH67" s="14"/>
    </row>
    <row r="68" spans="18:34">
      <c r="R68" s="34" t="e">
        <f t="shared" ca="1" si="23"/>
        <v>#N/A</v>
      </c>
      <c r="S68" s="34" t="e">
        <f t="shared" si="2"/>
        <v>#REF!</v>
      </c>
      <c r="T68" s="34" t="e">
        <f t="shared" ref="T68:T131" ca="1" si="24">$C$40</f>
        <v>#REF!</v>
      </c>
      <c r="U68" s="14" t="e">
        <f ca="1">"C"&amp;INDEX(#REF!,S68,T68)&amp;"M"&amp;INDEX(#REF!,S68,T68+1)&amp;"Y"&amp;INDEX(#REF!,S68,T68+2)&amp;"K"&amp;INDEX(#REF!,S68,T68+3)</f>
        <v>#REF!</v>
      </c>
      <c r="V68" s="3">
        <f t="shared" si="11"/>
        <v>131</v>
      </c>
      <c r="W68" s="1">
        <f t="shared" si="4"/>
        <v>66</v>
      </c>
      <c r="X68" s="3">
        <f t="shared" si="12"/>
        <v>145</v>
      </c>
      <c r="Y68" s="3">
        <f t="shared" si="19"/>
        <v>12</v>
      </c>
      <c r="Z68" s="3">
        <f t="shared" si="13"/>
        <v>156</v>
      </c>
      <c r="AA68" s="3">
        <f t="shared" si="21"/>
        <v>241</v>
      </c>
      <c r="AB68" s="3">
        <f t="shared" si="14"/>
        <v>170</v>
      </c>
      <c r="AC68" s="1">
        <f t="shared" si="10"/>
        <v>235</v>
      </c>
      <c r="AH68" s="14"/>
    </row>
    <row r="69" spans="18:34">
      <c r="R69" s="34" t="e">
        <f t="shared" ca="1" si="23"/>
        <v>#N/A</v>
      </c>
      <c r="S69" s="34" t="e">
        <f t="shared" ref="S69:S132" si="25">S68+1</f>
        <v>#REF!</v>
      </c>
      <c r="T69" s="34" t="e">
        <f t="shared" ca="1" si="24"/>
        <v>#REF!</v>
      </c>
      <c r="U69" s="14" t="e">
        <f ca="1">"C"&amp;INDEX(#REF!,S69,T69)&amp;"M"&amp;INDEX(#REF!,S69,T69+1)&amp;"Y"&amp;INDEX(#REF!,S69,T69+2)&amp;"K"&amp;INDEX(#REF!,S69,T69+3)</f>
        <v>#REF!</v>
      </c>
      <c r="V69" s="3">
        <f t="shared" si="11"/>
        <v>156</v>
      </c>
      <c r="W69" s="1">
        <f t="shared" ref="W69:W132" si="26">W68+1</f>
        <v>67</v>
      </c>
      <c r="X69" s="3">
        <f t="shared" si="12"/>
        <v>170</v>
      </c>
      <c r="Y69" s="3">
        <f t="shared" si="19"/>
        <v>11</v>
      </c>
      <c r="Z69" s="3">
        <f t="shared" si="13"/>
        <v>131</v>
      </c>
      <c r="AA69" s="3">
        <f t="shared" si="21"/>
        <v>242</v>
      </c>
      <c r="AB69" s="3">
        <f t="shared" si="14"/>
        <v>145</v>
      </c>
      <c r="AC69" s="1">
        <f t="shared" ref="AC69:AC132" si="27">AC68-1</f>
        <v>234</v>
      </c>
      <c r="AH69" s="14"/>
    </row>
    <row r="70" spans="18:34">
      <c r="R70" s="34" t="e">
        <f t="shared" ca="1" si="23"/>
        <v>#N/A</v>
      </c>
      <c r="S70" s="34" t="e">
        <f t="shared" si="25"/>
        <v>#REF!</v>
      </c>
      <c r="T70" s="34" t="e">
        <f t="shared" ca="1" si="24"/>
        <v>#REF!</v>
      </c>
      <c r="U70" s="14" t="e">
        <f ca="1">"C"&amp;INDEX(#REF!,S70,T70)&amp;"M"&amp;INDEX(#REF!,S70,T70+1)&amp;"Y"&amp;INDEX(#REF!,S70,T70+2)&amp;"K"&amp;INDEX(#REF!,S70,T70+3)</f>
        <v>#REF!</v>
      </c>
      <c r="V70" s="3">
        <f t="shared" si="11"/>
        <v>181</v>
      </c>
      <c r="W70" s="1">
        <f t="shared" si="26"/>
        <v>68</v>
      </c>
      <c r="X70" s="3">
        <f t="shared" si="12"/>
        <v>195</v>
      </c>
      <c r="Y70" s="3">
        <f t="shared" si="19"/>
        <v>10</v>
      </c>
      <c r="Z70" s="3">
        <f t="shared" si="13"/>
        <v>106</v>
      </c>
      <c r="AA70" s="3">
        <f t="shared" si="21"/>
        <v>243</v>
      </c>
      <c r="AB70" s="3">
        <f t="shared" si="14"/>
        <v>120</v>
      </c>
      <c r="AC70" s="1">
        <f t="shared" si="27"/>
        <v>233</v>
      </c>
      <c r="AH70" s="14"/>
    </row>
    <row r="71" spans="18:34">
      <c r="R71" s="34" t="e">
        <f t="shared" ca="1" si="23"/>
        <v>#N/A</v>
      </c>
      <c r="S71" s="34" t="e">
        <f t="shared" si="25"/>
        <v>#REF!</v>
      </c>
      <c r="T71" s="34" t="e">
        <f t="shared" ca="1" si="24"/>
        <v>#REF!</v>
      </c>
      <c r="U71" s="14" t="e">
        <f ca="1">"C"&amp;INDEX(#REF!,S71,T71)&amp;"M"&amp;INDEX(#REF!,S71,T71+1)&amp;"Y"&amp;INDEX(#REF!,S71,T71+2)&amp;"K"&amp;INDEX(#REF!,S71,T71+3)</f>
        <v>#REF!</v>
      </c>
      <c r="V71" s="3">
        <f t="shared" si="11"/>
        <v>206</v>
      </c>
      <c r="W71" s="1">
        <f t="shared" si="26"/>
        <v>69</v>
      </c>
      <c r="X71" s="3">
        <f t="shared" si="12"/>
        <v>220</v>
      </c>
      <c r="Y71" s="3">
        <f t="shared" si="19"/>
        <v>9</v>
      </c>
      <c r="Z71" s="3">
        <f t="shared" si="13"/>
        <v>81</v>
      </c>
      <c r="AA71" s="3">
        <f t="shared" si="21"/>
        <v>244</v>
      </c>
      <c r="AB71" s="3">
        <f t="shared" si="14"/>
        <v>95</v>
      </c>
      <c r="AC71" s="1">
        <f t="shared" si="27"/>
        <v>232</v>
      </c>
      <c r="AH71" s="14"/>
    </row>
    <row r="72" spans="18:34">
      <c r="R72" s="34" t="e">
        <f t="shared" ca="1" si="23"/>
        <v>#N/A</v>
      </c>
      <c r="S72" s="34" t="e">
        <f t="shared" si="25"/>
        <v>#REF!</v>
      </c>
      <c r="T72" s="34" t="e">
        <f t="shared" ca="1" si="24"/>
        <v>#REF!</v>
      </c>
      <c r="U72" s="14" t="e">
        <f ca="1">"C"&amp;INDEX(#REF!,S72,T72)&amp;"M"&amp;INDEX(#REF!,S72,T72+1)&amp;"Y"&amp;INDEX(#REF!,S72,T72+2)&amp;"K"&amp;INDEX(#REF!,S72,T72+3)</f>
        <v>#REF!</v>
      </c>
      <c r="V72" s="3">
        <f t="shared" si="11"/>
        <v>231</v>
      </c>
      <c r="W72" s="1">
        <f t="shared" si="26"/>
        <v>70</v>
      </c>
      <c r="X72" s="3">
        <f t="shared" si="12"/>
        <v>245</v>
      </c>
      <c r="Y72" s="3">
        <f t="shared" si="19"/>
        <v>8</v>
      </c>
      <c r="Z72" s="3">
        <f t="shared" si="13"/>
        <v>56</v>
      </c>
      <c r="AA72" s="3">
        <f t="shared" si="21"/>
        <v>245</v>
      </c>
      <c r="AB72" s="3">
        <f t="shared" si="14"/>
        <v>70</v>
      </c>
      <c r="AC72" s="1">
        <f t="shared" si="27"/>
        <v>231</v>
      </c>
      <c r="AH72" s="14"/>
    </row>
    <row r="73" spans="18:34">
      <c r="R73" s="34" t="e">
        <f t="shared" ca="1" si="23"/>
        <v>#N/A</v>
      </c>
      <c r="S73" s="34" t="e">
        <f t="shared" si="25"/>
        <v>#REF!</v>
      </c>
      <c r="T73" s="34" t="e">
        <f t="shared" ca="1" si="24"/>
        <v>#REF!</v>
      </c>
      <c r="U73" s="14" t="e">
        <f ca="1">"C"&amp;INDEX(#REF!,S73,T73)&amp;"M"&amp;INDEX(#REF!,S73,T73+1)&amp;"Y"&amp;INDEX(#REF!,S73,T73+2)&amp;"K"&amp;INDEX(#REF!,S73,T73+3)</f>
        <v>#REF!</v>
      </c>
      <c r="V73" s="3">
        <f t="shared" si="11"/>
        <v>256</v>
      </c>
      <c r="W73" s="1">
        <f t="shared" si="26"/>
        <v>71</v>
      </c>
      <c r="X73" s="3">
        <f t="shared" si="12"/>
        <v>270</v>
      </c>
      <c r="Y73" s="3">
        <f t="shared" si="19"/>
        <v>7</v>
      </c>
      <c r="Z73" s="3">
        <f t="shared" si="13"/>
        <v>31</v>
      </c>
      <c r="AA73" s="3">
        <f t="shared" si="21"/>
        <v>246</v>
      </c>
      <c r="AB73" s="3">
        <f t="shared" si="14"/>
        <v>45</v>
      </c>
      <c r="AC73" s="1">
        <f t="shared" si="27"/>
        <v>230</v>
      </c>
      <c r="AH73" s="14"/>
    </row>
    <row r="74" spans="18:34">
      <c r="R74" s="34" t="e">
        <f t="shared" ca="1" si="23"/>
        <v>#N/A</v>
      </c>
      <c r="S74" s="34" t="e">
        <f t="shared" si="25"/>
        <v>#REF!</v>
      </c>
      <c r="T74" s="34" t="e">
        <f t="shared" ca="1" si="24"/>
        <v>#REF!</v>
      </c>
      <c r="U74" s="14" t="e">
        <f ca="1">"C"&amp;INDEX(#REF!,S74,T74)&amp;"M"&amp;INDEX(#REF!,S74,T74+1)&amp;"Y"&amp;INDEX(#REF!,S74,T74+2)&amp;"K"&amp;INDEX(#REF!,S74,T74+3)</f>
        <v>#REF!</v>
      </c>
      <c r="V74" s="3">
        <f t="shared" si="11"/>
        <v>281</v>
      </c>
      <c r="W74" s="1">
        <f t="shared" si="26"/>
        <v>72</v>
      </c>
      <c r="X74" s="3">
        <f t="shared" si="12"/>
        <v>295</v>
      </c>
      <c r="Y74" s="3">
        <f t="shared" si="19"/>
        <v>6</v>
      </c>
      <c r="Z74" s="3">
        <f t="shared" si="13"/>
        <v>6</v>
      </c>
      <c r="AA74" s="3">
        <f t="shared" si="21"/>
        <v>247</v>
      </c>
      <c r="AB74" s="3">
        <f t="shared" si="14"/>
        <v>20</v>
      </c>
      <c r="AC74" s="1">
        <f t="shared" si="27"/>
        <v>229</v>
      </c>
      <c r="AH74" s="14"/>
    </row>
    <row r="75" spans="18:34">
      <c r="R75" s="34" t="e">
        <f t="shared" ca="1" si="23"/>
        <v>#N/A</v>
      </c>
      <c r="S75" s="34" t="e">
        <f t="shared" si="25"/>
        <v>#REF!</v>
      </c>
      <c r="T75" s="34" t="e">
        <f t="shared" ca="1" si="24"/>
        <v>#REF!</v>
      </c>
      <c r="U75" s="14" t="e">
        <f ca="1">"C"&amp;INDEX(#REF!,S75,T75)&amp;"M"&amp;INDEX(#REF!,S75,T75+1)&amp;"Y"&amp;INDEX(#REF!,S75,T75+2)&amp;"K"&amp;INDEX(#REF!,S75,T75+3)</f>
        <v>#REF!</v>
      </c>
      <c r="V75" s="3">
        <f t="shared" si="11"/>
        <v>7</v>
      </c>
      <c r="W75" s="1">
        <f t="shared" si="26"/>
        <v>73</v>
      </c>
      <c r="X75" s="3">
        <f t="shared" si="12"/>
        <v>19</v>
      </c>
      <c r="Y75" s="3">
        <f t="shared" si="19"/>
        <v>5</v>
      </c>
      <c r="Z75" s="3">
        <f t="shared" si="13"/>
        <v>282</v>
      </c>
      <c r="AA75" s="3">
        <f t="shared" si="21"/>
        <v>248</v>
      </c>
      <c r="AB75" s="3">
        <f t="shared" si="14"/>
        <v>294</v>
      </c>
      <c r="AC75" s="1">
        <f t="shared" si="27"/>
        <v>228</v>
      </c>
      <c r="AH75" s="14"/>
    </row>
    <row r="76" spans="18:34">
      <c r="R76" s="34" t="e">
        <f t="shared" ca="1" si="23"/>
        <v>#N/A</v>
      </c>
      <c r="S76" s="34" t="e">
        <f t="shared" si="25"/>
        <v>#REF!</v>
      </c>
      <c r="T76" s="34" t="e">
        <f t="shared" ca="1" si="24"/>
        <v>#REF!</v>
      </c>
      <c r="U76" s="14" t="e">
        <f ca="1">"C"&amp;INDEX(#REF!,S76,T76)&amp;"M"&amp;INDEX(#REF!,S76,T76+1)&amp;"Y"&amp;INDEX(#REF!,S76,T76+2)&amp;"K"&amp;INDEX(#REF!,S76,T76+3)</f>
        <v>#REF!</v>
      </c>
      <c r="V76" s="3">
        <f t="shared" si="11"/>
        <v>32</v>
      </c>
      <c r="W76" s="1">
        <f t="shared" si="26"/>
        <v>74</v>
      </c>
      <c r="X76" s="3">
        <f t="shared" si="12"/>
        <v>44</v>
      </c>
      <c r="Y76" s="3">
        <f t="shared" si="19"/>
        <v>4</v>
      </c>
      <c r="Z76" s="3">
        <f t="shared" si="13"/>
        <v>257</v>
      </c>
      <c r="AA76" s="3">
        <f t="shared" si="21"/>
        <v>249</v>
      </c>
      <c r="AB76" s="3">
        <f t="shared" si="14"/>
        <v>269</v>
      </c>
      <c r="AC76" s="1">
        <f t="shared" si="27"/>
        <v>227</v>
      </c>
      <c r="AH76" s="14"/>
    </row>
    <row r="77" spans="18:34">
      <c r="R77" s="34" t="e">
        <f t="shared" ca="1" si="23"/>
        <v>#N/A</v>
      </c>
      <c r="S77" s="34" t="e">
        <f t="shared" si="25"/>
        <v>#REF!</v>
      </c>
      <c r="T77" s="34" t="e">
        <f t="shared" ca="1" si="24"/>
        <v>#REF!</v>
      </c>
      <c r="U77" s="14" t="e">
        <f ca="1">"C"&amp;INDEX(#REF!,S77,T77)&amp;"M"&amp;INDEX(#REF!,S77,T77+1)&amp;"Y"&amp;INDEX(#REF!,S77,T77+2)&amp;"K"&amp;INDEX(#REF!,S77,T77+3)</f>
        <v>#REF!</v>
      </c>
      <c r="V77" s="3">
        <f t="shared" si="11"/>
        <v>57</v>
      </c>
      <c r="W77" s="1">
        <f t="shared" si="26"/>
        <v>75</v>
      </c>
      <c r="X77" s="3">
        <f t="shared" si="12"/>
        <v>69</v>
      </c>
      <c r="Y77" s="3">
        <f t="shared" si="19"/>
        <v>3</v>
      </c>
      <c r="Z77" s="3">
        <f t="shared" si="13"/>
        <v>232</v>
      </c>
      <c r="AA77" s="3">
        <f t="shared" si="21"/>
        <v>250</v>
      </c>
      <c r="AB77" s="3">
        <f t="shared" si="14"/>
        <v>244</v>
      </c>
      <c r="AC77" s="1">
        <f t="shared" si="27"/>
        <v>226</v>
      </c>
      <c r="AH77" s="14"/>
    </row>
    <row r="78" spans="18:34">
      <c r="R78" s="34" t="e">
        <f t="shared" ca="1" si="23"/>
        <v>#N/A</v>
      </c>
      <c r="S78" s="34" t="e">
        <f t="shared" si="25"/>
        <v>#REF!</v>
      </c>
      <c r="T78" s="34" t="e">
        <f t="shared" ca="1" si="24"/>
        <v>#REF!</v>
      </c>
      <c r="U78" s="14" t="e">
        <f ca="1">"C"&amp;INDEX(#REF!,S78,T78)&amp;"M"&amp;INDEX(#REF!,S78,T78+1)&amp;"Y"&amp;INDEX(#REF!,S78,T78+2)&amp;"K"&amp;INDEX(#REF!,S78,T78+3)</f>
        <v>#REF!</v>
      </c>
      <c r="V78" s="3">
        <f t="shared" si="11"/>
        <v>82</v>
      </c>
      <c r="W78" s="1">
        <f t="shared" si="26"/>
        <v>76</v>
      </c>
      <c r="X78" s="3">
        <f t="shared" si="12"/>
        <v>94</v>
      </c>
      <c r="Y78" s="3">
        <f t="shared" si="19"/>
        <v>28</v>
      </c>
      <c r="Z78" s="3">
        <f t="shared" si="13"/>
        <v>207</v>
      </c>
      <c r="AA78" s="3">
        <f t="shared" si="21"/>
        <v>201</v>
      </c>
      <c r="AB78" s="3">
        <f t="shared" si="14"/>
        <v>219</v>
      </c>
      <c r="AC78" s="1">
        <f t="shared" si="27"/>
        <v>225</v>
      </c>
      <c r="AH78" s="14"/>
    </row>
    <row r="79" spans="18:34">
      <c r="R79" s="34" t="e">
        <f t="shared" ca="1" si="23"/>
        <v>#N/A</v>
      </c>
      <c r="S79" s="34" t="e">
        <f t="shared" si="25"/>
        <v>#REF!</v>
      </c>
      <c r="T79" s="34" t="e">
        <f t="shared" ca="1" si="24"/>
        <v>#REF!</v>
      </c>
      <c r="U79" s="14" t="e">
        <f ca="1">"C"&amp;INDEX(#REF!,S79,T79)&amp;"M"&amp;INDEX(#REF!,S79,T79+1)&amp;"Y"&amp;INDEX(#REF!,S79,T79+2)&amp;"K"&amp;INDEX(#REF!,S79,T79+3)</f>
        <v>#REF!</v>
      </c>
      <c r="V79" s="3">
        <f t="shared" si="11"/>
        <v>107</v>
      </c>
      <c r="W79" s="1">
        <f t="shared" si="26"/>
        <v>77</v>
      </c>
      <c r="X79" s="3">
        <f t="shared" si="12"/>
        <v>119</v>
      </c>
      <c r="Y79" s="3">
        <f t="shared" si="19"/>
        <v>27</v>
      </c>
      <c r="Z79" s="3">
        <f t="shared" si="13"/>
        <v>182</v>
      </c>
      <c r="AA79" s="3">
        <f t="shared" si="21"/>
        <v>202</v>
      </c>
      <c r="AB79" s="3">
        <f t="shared" si="14"/>
        <v>194</v>
      </c>
      <c r="AC79" s="1">
        <f t="shared" si="27"/>
        <v>224</v>
      </c>
      <c r="AH79" s="14"/>
    </row>
    <row r="80" spans="18:34">
      <c r="R80" s="34" t="e">
        <f t="shared" ca="1" si="23"/>
        <v>#N/A</v>
      </c>
      <c r="S80" s="34" t="e">
        <f t="shared" si="25"/>
        <v>#REF!</v>
      </c>
      <c r="T80" s="34" t="e">
        <f t="shared" ca="1" si="24"/>
        <v>#REF!</v>
      </c>
      <c r="U80" s="14" t="e">
        <f ca="1">"C"&amp;INDEX(#REF!,S80,T80)&amp;"M"&amp;INDEX(#REF!,S80,T80+1)&amp;"Y"&amp;INDEX(#REF!,S80,T80+2)&amp;"K"&amp;INDEX(#REF!,S80,T80+3)</f>
        <v>#REF!</v>
      </c>
      <c r="V80" s="3">
        <f t="shared" ref="V80:V143" si="28">V68+1</f>
        <v>132</v>
      </c>
      <c r="W80" s="1">
        <f t="shared" si="26"/>
        <v>78</v>
      </c>
      <c r="X80" s="3">
        <f t="shared" ref="X80:X143" si="29">X68-1</f>
        <v>144</v>
      </c>
      <c r="Y80" s="3">
        <f t="shared" si="19"/>
        <v>26</v>
      </c>
      <c r="Z80" s="3">
        <f t="shared" ref="Z80:Z143" si="30">Z68+1</f>
        <v>157</v>
      </c>
      <c r="AA80" s="3">
        <f t="shared" si="21"/>
        <v>203</v>
      </c>
      <c r="AB80" s="3">
        <f t="shared" ref="AB80:AB143" si="31">AB68-1</f>
        <v>169</v>
      </c>
      <c r="AC80" s="1">
        <f t="shared" si="27"/>
        <v>223</v>
      </c>
      <c r="AH80" s="14"/>
    </row>
    <row r="81" spans="18:34">
      <c r="R81" s="34" t="e">
        <f t="shared" ca="1" si="23"/>
        <v>#N/A</v>
      </c>
      <c r="S81" s="34" t="e">
        <f t="shared" si="25"/>
        <v>#REF!</v>
      </c>
      <c r="T81" s="34" t="e">
        <f t="shared" ca="1" si="24"/>
        <v>#REF!</v>
      </c>
      <c r="U81" s="14" t="e">
        <f ca="1">"C"&amp;INDEX(#REF!,S81,T81)&amp;"M"&amp;INDEX(#REF!,S81,T81+1)&amp;"Y"&amp;INDEX(#REF!,S81,T81+2)&amp;"K"&amp;INDEX(#REF!,S81,T81+3)</f>
        <v>#REF!</v>
      </c>
      <c r="V81" s="3">
        <f t="shared" si="28"/>
        <v>157</v>
      </c>
      <c r="W81" s="1">
        <f t="shared" si="26"/>
        <v>79</v>
      </c>
      <c r="X81" s="3">
        <f t="shared" si="29"/>
        <v>169</v>
      </c>
      <c r="Y81" s="3">
        <f t="shared" si="15"/>
        <v>25</v>
      </c>
      <c r="Z81" s="3">
        <f t="shared" si="30"/>
        <v>132</v>
      </c>
      <c r="AA81" s="3">
        <f t="shared" si="16"/>
        <v>204</v>
      </c>
      <c r="AB81" s="3">
        <f t="shared" si="31"/>
        <v>144</v>
      </c>
      <c r="AC81" s="1">
        <f t="shared" si="27"/>
        <v>222</v>
      </c>
      <c r="AH81" s="14"/>
    </row>
    <row r="82" spans="18:34">
      <c r="R82" s="34" t="e">
        <f t="shared" ca="1" si="23"/>
        <v>#N/A</v>
      </c>
      <c r="S82" s="34" t="e">
        <f t="shared" si="25"/>
        <v>#REF!</v>
      </c>
      <c r="T82" s="34" t="e">
        <f t="shared" ca="1" si="24"/>
        <v>#REF!</v>
      </c>
      <c r="U82" s="14" t="e">
        <f ca="1">"C"&amp;INDEX(#REF!,S82,T82)&amp;"M"&amp;INDEX(#REF!,S82,T82+1)&amp;"Y"&amp;INDEX(#REF!,S82,T82+2)&amp;"K"&amp;INDEX(#REF!,S82,T82+3)</f>
        <v>#REF!</v>
      </c>
      <c r="V82" s="3">
        <f t="shared" si="28"/>
        <v>182</v>
      </c>
      <c r="W82" s="1">
        <f t="shared" si="26"/>
        <v>80</v>
      </c>
      <c r="X82" s="3">
        <f t="shared" si="29"/>
        <v>194</v>
      </c>
      <c r="Y82" s="3">
        <f t="shared" si="15"/>
        <v>24</v>
      </c>
      <c r="Z82" s="3">
        <f t="shared" si="30"/>
        <v>107</v>
      </c>
      <c r="AA82" s="3">
        <f t="shared" si="16"/>
        <v>205</v>
      </c>
      <c r="AB82" s="3">
        <f t="shared" si="31"/>
        <v>119</v>
      </c>
      <c r="AC82" s="1">
        <f t="shared" si="27"/>
        <v>221</v>
      </c>
      <c r="AH82" s="14"/>
    </row>
    <row r="83" spans="18:34">
      <c r="R83" s="34" t="e">
        <f t="shared" ca="1" si="23"/>
        <v>#N/A</v>
      </c>
      <c r="S83" s="34" t="e">
        <f t="shared" si="25"/>
        <v>#REF!</v>
      </c>
      <c r="T83" s="34" t="e">
        <f t="shared" ca="1" si="24"/>
        <v>#REF!</v>
      </c>
      <c r="U83" s="14" t="e">
        <f ca="1">"C"&amp;INDEX(#REF!,S83,T83)&amp;"M"&amp;INDEX(#REF!,S83,T83+1)&amp;"Y"&amp;INDEX(#REF!,S83,T83+2)&amp;"K"&amp;INDEX(#REF!,S83,T83+3)</f>
        <v>#REF!</v>
      </c>
      <c r="V83" s="3">
        <f t="shared" si="28"/>
        <v>207</v>
      </c>
      <c r="W83" s="1">
        <f t="shared" si="26"/>
        <v>81</v>
      </c>
      <c r="X83" s="3">
        <f t="shared" si="29"/>
        <v>219</v>
      </c>
      <c r="Y83" s="3">
        <f t="shared" si="15"/>
        <v>23</v>
      </c>
      <c r="Z83" s="3">
        <f t="shared" si="30"/>
        <v>82</v>
      </c>
      <c r="AA83" s="3">
        <f t="shared" si="16"/>
        <v>206</v>
      </c>
      <c r="AB83" s="3">
        <f t="shared" si="31"/>
        <v>94</v>
      </c>
      <c r="AC83" s="1">
        <f t="shared" si="27"/>
        <v>220</v>
      </c>
      <c r="AH83" s="14"/>
    </row>
    <row r="84" spans="18:34">
      <c r="R84" s="34" t="e">
        <f t="shared" ca="1" si="23"/>
        <v>#N/A</v>
      </c>
      <c r="S84" s="34" t="e">
        <f t="shared" si="25"/>
        <v>#REF!</v>
      </c>
      <c r="T84" s="34" t="e">
        <f t="shared" ca="1" si="24"/>
        <v>#REF!</v>
      </c>
      <c r="U84" s="14" t="e">
        <f ca="1">"C"&amp;INDEX(#REF!,S84,T84)&amp;"M"&amp;INDEX(#REF!,S84,T84+1)&amp;"Y"&amp;INDEX(#REF!,S84,T84+2)&amp;"K"&amp;INDEX(#REF!,S84,T84+3)</f>
        <v>#REF!</v>
      </c>
      <c r="V84" s="3">
        <f t="shared" si="28"/>
        <v>232</v>
      </c>
      <c r="W84" s="1">
        <f t="shared" si="26"/>
        <v>82</v>
      </c>
      <c r="X84" s="3">
        <f t="shared" si="29"/>
        <v>244</v>
      </c>
      <c r="Y84" s="3">
        <f t="shared" si="15"/>
        <v>22</v>
      </c>
      <c r="Z84" s="3">
        <f t="shared" si="30"/>
        <v>57</v>
      </c>
      <c r="AA84" s="3">
        <f t="shared" si="16"/>
        <v>207</v>
      </c>
      <c r="AB84" s="3">
        <f t="shared" si="31"/>
        <v>69</v>
      </c>
      <c r="AC84" s="1">
        <f t="shared" si="27"/>
        <v>219</v>
      </c>
      <c r="AH84" s="14"/>
    </row>
    <row r="85" spans="18:34">
      <c r="R85" s="34" t="e">
        <f t="shared" ca="1" si="23"/>
        <v>#N/A</v>
      </c>
      <c r="S85" s="34" t="e">
        <f t="shared" si="25"/>
        <v>#REF!</v>
      </c>
      <c r="T85" s="34" t="e">
        <f t="shared" ca="1" si="24"/>
        <v>#REF!</v>
      </c>
      <c r="U85" s="14" t="e">
        <f ca="1">"C"&amp;INDEX(#REF!,S85,T85)&amp;"M"&amp;INDEX(#REF!,S85,T85+1)&amp;"Y"&amp;INDEX(#REF!,S85,T85+2)&amp;"K"&amp;INDEX(#REF!,S85,T85+3)</f>
        <v>#REF!</v>
      </c>
      <c r="V85" s="3">
        <f t="shared" si="28"/>
        <v>257</v>
      </c>
      <c r="W85" s="1">
        <f t="shared" si="26"/>
        <v>83</v>
      </c>
      <c r="X85" s="3">
        <f t="shared" si="29"/>
        <v>269</v>
      </c>
      <c r="Y85" s="3">
        <f t="shared" si="15"/>
        <v>21</v>
      </c>
      <c r="Z85" s="3">
        <f t="shared" si="30"/>
        <v>32</v>
      </c>
      <c r="AA85" s="3">
        <f t="shared" si="16"/>
        <v>208</v>
      </c>
      <c r="AB85" s="3">
        <f t="shared" si="31"/>
        <v>44</v>
      </c>
      <c r="AC85" s="1">
        <f t="shared" si="27"/>
        <v>218</v>
      </c>
      <c r="AH85" s="14"/>
    </row>
    <row r="86" spans="18:34">
      <c r="R86" s="34" t="e">
        <f t="shared" ca="1" si="23"/>
        <v>#N/A</v>
      </c>
      <c r="S86" s="34" t="e">
        <f t="shared" si="25"/>
        <v>#REF!</v>
      </c>
      <c r="T86" s="34" t="e">
        <f t="shared" ca="1" si="24"/>
        <v>#REF!</v>
      </c>
      <c r="U86" s="14" t="e">
        <f ca="1">"C"&amp;INDEX(#REF!,S86,T86)&amp;"M"&amp;INDEX(#REF!,S86,T86+1)&amp;"Y"&amp;INDEX(#REF!,S86,T86+2)&amp;"K"&amp;INDEX(#REF!,S86,T86+3)</f>
        <v>#REF!</v>
      </c>
      <c r="V86" s="3">
        <f t="shared" si="28"/>
        <v>282</v>
      </c>
      <c r="W86" s="1">
        <f t="shared" si="26"/>
        <v>84</v>
      </c>
      <c r="X86" s="3">
        <f t="shared" si="29"/>
        <v>294</v>
      </c>
      <c r="Y86" s="3">
        <f t="shared" si="15"/>
        <v>20</v>
      </c>
      <c r="Z86" s="3">
        <f t="shared" si="30"/>
        <v>7</v>
      </c>
      <c r="AA86" s="3">
        <f t="shared" si="16"/>
        <v>209</v>
      </c>
      <c r="AB86" s="3">
        <f t="shared" si="31"/>
        <v>19</v>
      </c>
      <c r="AC86" s="1">
        <f t="shared" si="27"/>
        <v>217</v>
      </c>
      <c r="AH86" s="14"/>
    </row>
    <row r="87" spans="18:34">
      <c r="R87" s="34" t="e">
        <f t="shared" ca="1" si="23"/>
        <v>#N/A</v>
      </c>
      <c r="S87" s="34" t="e">
        <f t="shared" si="25"/>
        <v>#REF!</v>
      </c>
      <c r="T87" s="34" t="e">
        <f t="shared" ca="1" si="24"/>
        <v>#REF!</v>
      </c>
      <c r="U87" s="14" t="e">
        <f ca="1">"C"&amp;INDEX(#REF!,S87,T87)&amp;"M"&amp;INDEX(#REF!,S87,T87+1)&amp;"Y"&amp;INDEX(#REF!,S87,T87+2)&amp;"K"&amp;INDEX(#REF!,S87,T87+3)</f>
        <v>#REF!</v>
      </c>
      <c r="V87" s="3">
        <f t="shared" si="28"/>
        <v>8</v>
      </c>
      <c r="W87" s="1">
        <f t="shared" si="26"/>
        <v>85</v>
      </c>
      <c r="X87" s="3">
        <f t="shared" si="29"/>
        <v>18</v>
      </c>
      <c r="Y87" s="3">
        <f t="shared" si="15"/>
        <v>19</v>
      </c>
      <c r="Z87" s="3">
        <f t="shared" si="30"/>
        <v>283</v>
      </c>
      <c r="AA87" s="3">
        <f t="shared" si="16"/>
        <v>210</v>
      </c>
      <c r="AB87" s="3">
        <f t="shared" si="31"/>
        <v>293</v>
      </c>
      <c r="AC87" s="1">
        <f t="shared" si="27"/>
        <v>216</v>
      </c>
      <c r="AH87" s="14"/>
    </row>
    <row r="88" spans="18:34">
      <c r="R88" s="34" t="e">
        <f t="shared" ca="1" si="23"/>
        <v>#N/A</v>
      </c>
      <c r="S88" s="34" t="e">
        <f t="shared" si="25"/>
        <v>#REF!</v>
      </c>
      <c r="T88" s="34" t="e">
        <f t="shared" ca="1" si="24"/>
        <v>#REF!</v>
      </c>
      <c r="U88" s="14" t="e">
        <f ca="1">"C"&amp;INDEX(#REF!,S88,T88)&amp;"M"&amp;INDEX(#REF!,S88,T88+1)&amp;"Y"&amp;INDEX(#REF!,S88,T88+2)&amp;"K"&amp;INDEX(#REF!,S88,T88+3)</f>
        <v>#REF!</v>
      </c>
      <c r="V88" s="3">
        <f t="shared" si="28"/>
        <v>33</v>
      </c>
      <c r="W88" s="1">
        <f t="shared" si="26"/>
        <v>86</v>
      </c>
      <c r="X88" s="3">
        <f t="shared" si="29"/>
        <v>43</v>
      </c>
      <c r="Y88" s="3">
        <f t="shared" si="15"/>
        <v>18</v>
      </c>
      <c r="Z88" s="3">
        <f t="shared" si="30"/>
        <v>258</v>
      </c>
      <c r="AA88" s="3">
        <f t="shared" si="16"/>
        <v>211</v>
      </c>
      <c r="AB88" s="3">
        <f t="shared" si="31"/>
        <v>268</v>
      </c>
      <c r="AC88" s="1">
        <f t="shared" si="27"/>
        <v>215</v>
      </c>
      <c r="AH88" s="14"/>
    </row>
    <row r="89" spans="18:34">
      <c r="R89" s="34" t="e">
        <f t="shared" ca="1" si="23"/>
        <v>#N/A</v>
      </c>
      <c r="S89" s="34" t="e">
        <f t="shared" si="25"/>
        <v>#REF!</v>
      </c>
      <c r="T89" s="34" t="e">
        <f t="shared" ca="1" si="24"/>
        <v>#REF!</v>
      </c>
      <c r="U89" s="14" t="e">
        <f ca="1">"C"&amp;INDEX(#REF!,S89,T89)&amp;"M"&amp;INDEX(#REF!,S89,T89+1)&amp;"Y"&amp;INDEX(#REF!,S89,T89+2)&amp;"K"&amp;INDEX(#REF!,S89,T89+3)</f>
        <v>#REF!</v>
      </c>
      <c r="V89" s="3">
        <f t="shared" si="28"/>
        <v>58</v>
      </c>
      <c r="W89" s="1">
        <f t="shared" si="26"/>
        <v>87</v>
      </c>
      <c r="X89" s="3">
        <f t="shared" si="29"/>
        <v>68</v>
      </c>
      <c r="Y89" s="3">
        <f t="shared" si="15"/>
        <v>17</v>
      </c>
      <c r="Z89" s="3">
        <f t="shared" si="30"/>
        <v>233</v>
      </c>
      <c r="AA89" s="3">
        <f t="shared" si="16"/>
        <v>212</v>
      </c>
      <c r="AB89" s="3">
        <f t="shared" si="31"/>
        <v>243</v>
      </c>
      <c r="AC89" s="1">
        <f t="shared" si="27"/>
        <v>214</v>
      </c>
      <c r="AH89" s="14"/>
    </row>
    <row r="90" spans="18:34">
      <c r="R90" s="34" t="e">
        <f t="shared" ca="1" si="23"/>
        <v>#N/A</v>
      </c>
      <c r="S90" s="34" t="e">
        <f t="shared" si="25"/>
        <v>#REF!</v>
      </c>
      <c r="T90" s="34" t="e">
        <f t="shared" ca="1" si="24"/>
        <v>#REF!</v>
      </c>
      <c r="U90" s="14" t="e">
        <f ca="1">"C"&amp;INDEX(#REF!,S90,T90)&amp;"M"&amp;INDEX(#REF!,S90,T90+1)&amp;"Y"&amp;INDEX(#REF!,S90,T90+2)&amp;"K"&amp;INDEX(#REF!,S90,T90+3)</f>
        <v>#REF!</v>
      </c>
      <c r="V90" s="3">
        <f t="shared" si="28"/>
        <v>83</v>
      </c>
      <c r="W90" s="1">
        <f t="shared" si="26"/>
        <v>88</v>
      </c>
      <c r="X90" s="3">
        <f t="shared" si="29"/>
        <v>93</v>
      </c>
      <c r="Y90" s="3">
        <f t="shared" si="15"/>
        <v>16</v>
      </c>
      <c r="Z90" s="3">
        <f t="shared" si="30"/>
        <v>208</v>
      </c>
      <c r="AA90" s="3">
        <f t="shared" si="16"/>
        <v>213</v>
      </c>
      <c r="AB90" s="3">
        <f t="shared" si="31"/>
        <v>218</v>
      </c>
      <c r="AC90" s="1">
        <f t="shared" si="27"/>
        <v>213</v>
      </c>
      <c r="AH90" s="14"/>
    </row>
    <row r="91" spans="18:34">
      <c r="R91" s="34" t="e">
        <f t="shared" ca="1" si="23"/>
        <v>#N/A</v>
      </c>
      <c r="S91" s="34" t="e">
        <f t="shared" si="25"/>
        <v>#REF!</v>
      </c>
      <c r="T91" s="34" t="e">
        <f t="shared" ca="1" si="24"/>
        <v>#REF!</v>
      </c>
      <c r="U91" s="14" t="e">
        <f ca="1">"C"&amp;INDEX(#REF!,S91,T91)&amp;"M"&amp;INDEX(#REF!,S91,T91+1)&amp;"Y"&amp;INDEX(#REF!,S91,T91+2)&amp;"K"&amp;INDEX(#REF!,S91,T91+3)</f>
        <v>#REF!</v>
      </c>
      <c r="V91" s="3">
        <f t="shared" si="28"/>
        <v>108</v>
      </c>
      <c r="W91" s="1">
        <f t="shared" si="26"/>
        <v>89</v>
      </c>
      <c r="X91" s="3">
        <f t="shared" si="29"/>
        <v>118</v>
      </c>
      <c r="Y91" s="3">
        <f t="shared" si="15"/>
        <v>15</v>
      </c>
      <c r="Z91" s="3">
        <f t="shared" si="30"/>
        <v>183</v>
      </c>
      <c r="AA91" s="3">
        <f t="shared" si="16"/>
        <v>214</v>
      </c>
      <c r="AB91" s="3">
        <f t="shared" si="31"/>
        <v>193</v>
      </c>
      <c r="AC91" s="1">
        <f t="shared" si="27"/>
        <v>212</v>
      </c>
      <c r="AH91" s="14"/>
    </row>
    <row r="92" spans="18:34">
      <c r="R92" s="34" t="e">
        <f t="shared" ca="1" si="23"/>
        <v>#N/A</v>
      </c>
      <c r="S92" s="34" t="e">
        <f t="shared" si="25"/>
        <v>#REF!</v>
      </c>
      <c r="T92" s="34" t="e">
        <f t="shared" ca="1" si="24"/>
        <v>#REF!</v>
      </c>
      <c r="U92" s="14" t="e">
        <f ca="1">"C"&amp;INDEX(#REF!,S92,T92)&amp;"M"&amp;INDEX(#REF!,S92,T92+1)&amp;"Y"&amp;INDEX(#REF!,S92,T92+2)&amp;"K"&amp;INDEX(#REF!,S92,T92+3)</f>
        <v>#REF!</v>
      </c>
      <c r="V92" s="3">
        <f t="shared" si="28"/>
        <v>133</v>
      </c>
      <c r="W92" s="1">
        <f t="shared" si="26"/>
        <v>90</v>
      </c>
      <c r="X92" s="3">
        <f t="shared" si="29"/>
        <v>143</v>
      </c>
      <c r="Y92" s="3">
        <f t="shared" si="15"/>
        <v>14</v>
      </c>
      <c r="Z92" s="3">
        <f t="shared" si="30"/>
        <v>158</v>
      </c>
      <c r="AA92" s="3">
        <f t="shared" si="16"/>
        <v>215</v>
      </c>
      <c r="AB92" s="3">
        <f t="shared" si="31"/>
        <v>168</v>
      </c>
      <c r="AC92" s="1">
        <f t="shared" si="27"/>
        <v>211</v>
      </c>
      <c r="AH92" s="14"/>
    </row>
    <row r="93" spans="18:34">
      <c r="R93" s="34" t="e">
        <f t="shared" ca="1" si="23"/>
        <v>#N/A</v>
      </c>
      <c r="S93" s="34" t="e">
        <f t="shared" si="25"/>
        <v>#REF!</v>
      </c>
      <c r="T93" s="34" t="e">
        <f t="shared" ca="1" si="24"/>
        <v>#REF!</v>
      </c>
      <c r="U93" s="14" t="e">
        <f ca="1">"C"&amp;INDEX(#REF!,S93,T93)&amp;"M"&amp;INDEX(#REF!,S93,T93+1)&amp;"Y"&amp;INDEX(#REF!,S93,T93+2)&amp;"K"&amp;INDEX(#REF!,S93,T93+3)</f>
        <v>#REF!</v>
      </c>
      <c r="V93" s="3">
        <f t="shared" si="28"/>
        <v>158</v>
      </c>
      <c r="W93" s="1">
        <f t="shared" si="26"/>
        <v>91</v>
      </c>
      <c r="X93" s="3">
        <f t="shared" si="29"/>
        <v>168</v>
      </c>
      <c r="Y93" s="3">
        <f t="shared" ref="Y93:Y156" si="32">Y68+1</f>
        <v>13</v>
      </c>
      <c r="Z93" s="3">
        <f t="shared" si="30"/>
        <v>133</v>
      </c>
      <c r="AA93" s="3">
        <f t="shared" ref="AA93:AA156" si="33">AA68-25</f>
        <v>216</v>
      </c>
      <c r="AB93" s="3">
        <f t="shared" si="31"/>
        <v>143</v>
      </c>
      <c r="AC93" s="1">
        <f t="shared" si="27"/>
        <v>210</v>
      </c>
      <c r="AH93" s="14"/>
    </row>
    <row r="94" spans="18:34">
      <c r="R94" s="34" t="e">
        <f t="shared" ca="1" si="23"/>
        <v>#N/A</v>
      </c>
      <c r="S94" s="34" t="e">
        <f t="shared" si="25"/>
        <v>#REF!</v>
      </c>
      <c r="T94" s="34" t="e">
        <f t="shared" ca="1" si="24"/>
        <v>#REF!</v>
      </c>
      <c r="U94" s="14" t="e">
        <f ca="1">"C"&amp;INDEX(#REF!,S94,T94)&amp;"M"&amp;INDEX(#REF!,S94,T94+1)&amp;"Y"&amp;INDEX(#REF!,S94,T94+2)&amp;"K"&amp;INDEX(#REF!,S94,T94+3)</f>
        <v>#REF!</v>
      </c>
      <c r="V94" s="3">
        <f t="shared" si="28"/>
        <v>183</v>
      </c>
      <c r="W94" s="1">
        <f t="shared" si="26"/>
        <v>92</v>
      </c>
      <c r="X94" s="3">
        <f t="shared" si="29"/>
        <v>193</v>
      </c>
      <c r="Y94" s="3">
        <f t="shared" si="32"/>
        <v>12</v>
      </c>
      <c r="Z94" s="3">
        <f t="shared" si="30"/>
        <v>108</v>
      </c>
      <c r="AA94" s="3">
        <f t="shared" si="33"/>
        <v>217</v>
      </c>
      <c r="AB94" s="3">
        <f t="shared" si="31"/>
        <v>118</v>
      </c>
      <c r="AC94" s="1">
        <f t="shared" si="27"/>
        <v>209</v>
      </c>
      <c r="AH94" s="14"/>
    </row>
    <row r="95" spans="18:34">
      <c r="R95" s="34" t="e">
        <f t="shared" ca="1" si="23"/>
        <v>#N/A</v>
      </c>
      <c r="S95" s="34" t="e">
        <f t="shared" si="25"/>
        <v>#REF!</v>
      </c>
      <c r="T95" s="34" t="e">
        <f t="shared" ca="1" si="24"/>
        <v>#REF!</v>
      </c>
      <c r="U95" s="14" t="e">
        <f ca="1">"C"&amp;INDEX(#REF!,S95,T95)&amp;"M"&amp;INDEX(#REF!,S95,T95+1)&amp;"Y"&amp;INDEX(#REF!,S95,T95+2)&amp;"K"&amp;INDEX(#REF!,S95,T95+3)</f>
        <v>#REF!</v>
      </c>
      <c r="V95" s="3">
        <f t="shared" si="28"/>
        <v>208</v>
      </c>
      <c r="W95" s="1">
        <f t="shared" si="26"/>
        <v>93</v>
      </c>
      <c r="X95" s="3">
        <f t="shared" si="29"/>
        <v>218</v>
      </c>
      <c r="Y95" s="3">
        <f t="shared" si="32"/>
        <v>11</v>
      </c>
      <c r="Z95" s="3">
        <f t="shared" si="30"/>
        <v>83</v>
      </c>
      <c r="AA95" s="3">
        <f t="shared" si="33"/>
        <v>218</v>
      </c>
      <c r="AB95" s="3">
        <f t="shared" si="31"/>
        <v>93</v>
      </c>
      <c r="AC95" s="1">
        <f t="shared" si="27"/>
        <v>208</v>
      </c>
      <c r="AH95" s="14"/>
    </row>
    <row r="96" spans="18:34">
      <c r="R96" s="34" t="e">
        <f t="shared" ca="1" si="23"/>
        <v>#N/A</v>
      </c>
      <c r="S96" s="34" t="e">
        <f t="shared" si="25"/>
        <v>#REF!</v>
      </c>
      <c r="T96" s="34" t="e">
        <f t="shared" ca="1" si="24"/>
        <v>#REF!</v>
      </c>
      <c r="U96" s="14" t="e">
        <f ca="1">"C"&amp;INDEX(#REF!,S96,T96)&amp;"M"&amp;INDEX(#REF!,S96,T96+1)&amp;"Y"&amp;INDEX(#REF!,S96,T96+2)&amp;"K"&amp;INDEX(#REF!,S96,T96+3)</f>
        <v>#REF!</v>
      </c>
      <c r="V96" s="3">
        <f t="shared" si="28"/>
        <v>233</v>
      </c>
      <c r="W96" s="1">
        <f t="shared" si="26"/>
        <v>94</v>
      </c>
      <c r="X96" s="3">
        <f t="shared" si="29"/>
        <v>243</v>
      </c>
      <c r="Y96" s="3">
        <f t="shared" si="32"/>
        <v>10</v>
      </c>
      <c r="Z96" s="3">
        <f t="shared" si="30"/>
        <v>58</v>
      </c>
      <c r="AA96" s="3">
        <f t="shared" si="33"/>
        <v>219</v>
      </c>
      <c r="AB96" s="3">
        <f t="shared" si="31"/>
        <v>68</v>
      </c>
      <c r="AC96" s="1">
        <f t="shared" si="27"/>
        <v>207</v>
      </c>
      <c r="AH96" s="14"/>
    </row>
    <row r="97" spans="18:34">
      <c r="R97" s="34" t="e">
        <f t="shared" ca="1" si="23"/>
        <v>#N/A</v>
      </c>
      <c r="S97" s="34" t="e">
        <f t="shared" si="25"/>
        <v>#REF!</v>
      </c>
      <c r="T97" s="34" t="e">
        <f t="shared" ca="1" si="24"/>
        <v>#REF!</v>
      </c>
      <c r="U97" s="14" t="e">
        <f ca="1">"C"&amp;INDEX(#REF!,S97,T97)&amp;"M"&amp;INDEX(#REF!,S97,T97+1)&amp;"Y"&amp;INDEX(#REF!,S97,T97+2)&amp;"K"&amp;INDEX(#REF!,S97,T97+3)</f>
        <v>#REF!</v>
      </c>
      <c r="V97" s="3">
        <f t="shared" si="28"/>
        <v>258</v>
      </c>
      <c r="W97" s="1">
        <f t="shared" si="26"/>
        <v>95</v>
      </c>
      <c r="X97" s="3">
        <f t="shared" si="29"/>
        <v>268</v>
      </c>
      <c r="Y97" s="3">
        <f t="shared" si="32"/>
        <v>9</v>
      </c>
      <c r="Z97" s="3">
        <f t="shared" si="30"/>
        <v>33</v>
      </c>
      <c r="AA97" s="3">
        <f t="shared" si="33"/>
        <v>220</v>
      </c>
      <c r="AB97" s="3">
        <f t="shared" si="31"/>
        <v>43</v>
      </c>
      <c r="AC97" s="1">
        <f t="shared" si="27"/>
        <v>206</v>
      </c>
      <c r="AH97" s="14"/>
    </row>
    <row r="98" spans="18:34">
      <c r="R98" s="34" t="e">
        <f t="shared" ca="1" si="23"/>
        <v>#N/A</v>
      </c>
      <c r="S98" s="34" t="e">
        <f t="shared" si="25"/>
        <v>#REF!</v>
      </c>
      <c r="T98" s="34" t="e">
        <f t="shared" ca="1" si="24"/>
        <v>#REF!</v>
      </c>
      <c r="U98" s="14" t="e">
        <f ca="1">"C"&amp;INDEX(#REF!,S98,T98)&amp;"M"&amp;INDEX(#REF!,S98,T98+1)&amp;"Y"&amp;INDEX(#REF!,S98,T98+2)&amp;"K"&amp;INDEX(#REF!,S98,T98+3)</f>
        <v>#REF!</v>
      </c>
      <c r="V98" s="3">
        <f t="shared" si="28"/>
        <v>283</v>
      </c>
      <c r="W98" s="1">
        <f t="shared" si="26"/>
        <v>96</v>
      </c>
      <c r="X98" s="3">
        <f t="shared" si="29"/>
        <v>293</v>
      </c>
      <c r="Y98" s="3">
        <f t="shared" si="32"/>
        <v>8</v>
      </c>
      <c r="Z98" s="3">
        <f t="shared" si="30"/>
        <v>8</v>
      </c>
      <c r="AA98" s="3">
        <f t="shared" si="33"/>
        <v>221</v>
      </c>
      <c r="AB98" s="3">
        <f t="shared" si="31"/>
        <v>18</v>
      </c>
      <c r="AC98" s="1">
        <f t="shared" si="27"/>
        <v>205</v>
      </c>
      <c r="AH98" s="14"/>
    </row>
    <row r="99" spans="18:34">
      <c r="R99" s="34" t="e">
        <f t="shared" ca="1" si="23"/>
        <v>#N/A</v>
      </c>
      <c r="S99" s="34" t="e">
        <f t="shared" si="25"/>
        <v>#REF!</v>
      </c>
      <c r="T99" s="34" t="e">
        <f t="shared" ca="1" si="24"/>
        <v>#REF!</v>
      </c>
      <c r="U99" s="14" t="e">
        <f ca="1">"C"&amp;INDEX(#REF!,S99,T99)&amp;"M"&amp;INDEX(#REF!,S99,T99+1)&amp;"Y"&amp;INDEX(#REF!,S99,T99+2)&amp;"K"&amp;INDEX(#REF!,S99,T99+3)</f>
        <v>#REF!</v>
      </c>
      <c r="V99" s="3">
        <f t="shared" si="28"/>
        <v>9</v>
      </c>
      <c r="W99" s="1">
        <f t="shared" si="26"/>
        <v>97</v>
      </c>
      <c r="X99" s="3">
        <f t="shared" si="29"/>
        <v>17</v>
      </c>
      <c r="Y99" s="3">
        <f t="shared" si="32"/>
        <v>7</v>
      </c>
      <c r="Z99" s="3">
        <f t="shared" si="30"/>
        <v>284</v>
      </c>
      <c r="AA99" s="3">
        <f t="shared" si="33"/>
        <v>222</v>
      </c>
      <c r="AB99" s="3">
        <f t="shared" si="31"/>
        <v>292</v>
      </c>
      <c r="AC99" s="1">
        <f t="shared" si="27"/>
        <v>204</v>
      </c>
      <c r="AH99" s="14"/>
    </row>
    <row r="100" spans="18:34">
      <c r="R100" s="34" t="e">
        <f t="shared" ca="1" si="23"/>
        <v>#N/A</v>
      </c>
      <c r="S100" s="34" t="e">
        <f t="shared" si="25"/>
        <v>#REF!</v>
      </c>
      <c r="T100" s="34" t="e">
        <f t="shared" ca="1" si="24"/>
        <v>#REF!</v>
      </c>
      <c r="U100" s="14" t="e">
        <f ca="1">"C"&amp;INDEX(#REF!,S100,T100)&amp;"M"&amp;INDEX(#REF!,S100,T100+1)&amp;"Y"&amp;INDEX(#REF!,S100,T100+2)&amp;"K"&amp;INDEX(#REF!,S100,T100+3)</f>
        <v>#REF!</v>
      </c>
      <c r="V100" s="3">
        <f t="shared" si="28"/>
        <v>34</v>
      </c>
      <c r="W100" s="1">
        <f t="shared" si="26"/>
        <v>98</v>
      </c>
      <c r="X100" s="3">
        <f t="shared" si="29"/>
        <v>42</v>
      </c>
      <c r="Y100" s="3">
        <f t="shared" si="32"/>
        <v>6</v>
      </c>
      <c r="Z100" s="3">
        <f t="shared" si="30"/>
        <v>259</v>
      </c>
      <c r="AA100" s="3">
        <f t="shared" si="33"/>
        <v>223</v>
      </c>
      <c r="AB100" s="3">
        <f t="shared" si="31"/>
        <v>267</v>
      </c>
      <c r="AC100" s="1">
        <f t="shared" si="27"/>
        <v>203</v>
      </c>
      <c r="AH100" s="14"/>
    </row>
    <row r="101" spans="18:34">
      <c r="R101" s="34" t="e">
        <f t="shared" ca="1" si="23"/>
        <v>#N/A</v>
      </c>
      <c r="S101" s="34" t="e">
        <f t="shared" si="25"/>
        <v>#REF!</v>
      </c>
      <c r="T101" s="34" t="e">
        <f t="shared" ca="1" si="24"/>
        <v>#REF!</v>
      </c>
      <c r="U101" s="14" t="e">
        <f ca="1">"C"&amp;INDEX(#REF!,S101,T101)&amp;"M"&amp;INDEX(#REF!,S101,T101+1)&amp;"Y"&amp;INDEX(#REF!,S101,T101+2)&amp;"K"&amp;INDEX(#REF!,S101,T101+3)</f>
        <v>#REF!</v>
      </c>
      <c r="V101" s="3">
        <f t="shared" si="28"/>
        <v>59</v>
      </c>
      <c r="W101" s="1">
        <f t="shared" si="26"/>
        <v>99</v>
      </c>
      <c r="X101" s="3">
        <f t="shared" si="29"/>
        <v>67</v>
      </c>
      <c r="Y101" s="3">
        <f t="shared" si="32"/>
        <v>5</v>
      </c>
      <c r="Z101" s="3">
        <f t="shared" si="30"/>
        <v>234</v>
      </c>
      <c r="AA101" s="3">
        <f t="shared" si="33"/>
        <v>224</v>
      </c>
      <c r="AB101" s="3">
        <f t="shared" si="31"/>
        <v>242</v>
      </c>
      <c r="AC101" s="1">
        <f t="shared" si="27"/>
        <v>202</v>
      </c>
      <c r="AH101" s="14"/>
    </row>
    <row r="102" spans="18:34">
      <c r="R102" s="34" t="e">
        <f t="shared" ca="1" si="23"/>
        <v>#N/A</v>
      </c>
      <c r="S102" s="34" t="e">
        <f t="shared" si="25"/>
        <v>#REF!</v>
      </c>
      <c r="T102" s="34" t="e">
        <f t="shared" ca="1" si="24"/>
        <v>#REF!</v>
      </c>
      <c r="U102" s="14" t="e">
        <f ca="1">"C"&amp;INDEX(#REF!,S102,T102)&amp;"M"&amp;INDEX(#REF!,S102,T102+1)&amp;"Y"&amp;INDEX(#REF!,S102,T102+2)&amp;"K"&amp;INDEX(#REF!,S102,T102+3)</f>
        <v>#REF!</v>
      </c>
      <c r="V102" s="3">
        <f t="shared" si="28"/>
        <v>84</v>
      </c>
      <c r="W102" s="1">
        <f t="shared" si="26"/>
        <v>100</v>
      </c>
      <c r="X102" s="3">
        <f t="shared" si="29"/>
        <v>92</v>
      </c>
      <c r="Y102" s="3">
        <f t="shared" si="32"/>
        <v>4</v>
      </c>
      <c r="Z102" s="3">
        <f t="shared" si="30"/>
        <v>209</v>
      </c>
      <c r="AA102" s="3">
        <f t="shared" si="33"/>
        <v>225</v>
      </c>
      <c r="AB102" s="3">
        <f t="shared" si="31"/>
        <v>217</v>
      </c>
      <c r="AC102" s="1">
        <f t="shared" si="27"/>
        <v>201</v>
      </c>
      <c r="AH102" s="14"/>
    </row>
    <row r="103" spans="18:34">
      <c r="R103" s="34" t="e">
        <f t="shared" ca="1" si="23"/>
        <v>#N/A</v>
      </c>
      <c r="S103" s="34" t="e">
        <f t="shared" si="25"/>
        <v>#REF!</v>
      </c>
      <c r="T103" s="34" t="e">
        <f t="shared" ca="1" si="24"/>
        <v>#REF!</v>
      </c>
      <c r="U103" s="14" t="e">
        <f ca="1">"C"&amp;INDEX(#REF!,S103,T103)&amp;"M"&amp;INDEX(#REF!,S103,T103+1)&amp;"Y"&amp;INDEX(#REF!,S103,T103+2)&amp;"K"&amp;INDEX(#REF!,S103,T103+3)</f>
        <v>#REF!</v>
      </c>
      <c r="V103" s="3">
        <f t="shared" si="28"/>
        <v>109</v>
      </c>
      <c r="W103" s="1">
        <f t="shared" si="26"/>
        <v>101</v>
      </c>
      <c r="X103" s="3">
        <f t="shared" si="29"/>
        <v>117</v>
      </c>
      <c r="Y103" s="3">
        <f t="shared" si="32"/>
        <v>29</v>
      </c>
      <c r="Z103" s="3">
        <f t="shared" si="30"/>
        <v>184</v>
      </c>
      <c r="AA103" s="3">
        <f t="shared" si="33"/>
        <v>176</v>
      </c>
      <c r="AB103" s="3">
        <f t="shared" si="31"/>
        <v>192</v>
      </c>
      <c r="AC103" s="1">
        <f t="shared" si="27"/>
        <v>200</v>
      </c>
      <c r="AH103" s="14"/>
    </row>
    <row r="104" spans="18:34">
      <c r="R104" s="34" t="e">
        <f t="shared" ca="1" si="23"/>
        <v>#N/A</v>
      </c>
      <c r="S104" s="34" t="e">
        <f t="shared" si="25"/>
        <v>#REF!</v>
      </c>
      <c r="T104" s="34" t="e">
        <f t="shared" ca="1" si="24"/>
        <v>#REF!</v>
      </c>
      <c r="U104" s="14" t="e">
        <f ca="1">"C"&amp;INDEX(#REF!,S104,T104)&amp;"M"&amp;INDEX(#REF!,S104,T104+1)&amp;"Y"&amp;INDEX(#REF!,S104,T104+2)&amp;"K"&amp;INDEX(#REF!,S104,T104+3)</f>
        <v>#REF!</v>
      </c>
      <c r="V104" s="3">
        <f t="shared" si="28"/>
        <v>134</v>
      </c>
      <c r="W104" s="1">
        <f t="shared" si="26"/>
        <v>102</v>
      </c>
      <c r="X104" s="3">
        <f t="shared" si="29"/>
        <v>142</v>
      </c>
      <c r="Y104" s="3">
        <f t="shared" si="32"/>
        <v>28</v>
      </c>
      <c r="Z104" s="3">
        <f t="shared" si="30"/>
        <v>159</v>
      </c>
      <c r="AA104" s="3">
        <f t="shared" si="33"/>
        <v>177</v>
      </c>
      <c r="AB104" s="3">
        <f t="shared" si="31"/>
        <v>167</v>
      </c>
      <c r="AC104" s="1">
        <f t="shared" si="27"/>
        <v>199</v>
      </c>
      <c r="AH104" s="14"/>
    </row>
    <row r="105" spans="18:34">
      <c r="R105" s="34" t="e">
        <f t="shared" ca="1" si="23"/>
        <v>#N/A</v>
      </c>
      <c r="S105" s="34" t="e">
        <f t="shared" si="25"/>
        <v>#REF!</v>
      </c>
      <c r="T105" s="34" t="e">
        <f t="shared" ca="1" si="24"/>
        <v>#REF!</v>
      </c>
      <c r="U105" s="14" t="e">
        <f ca="1">"C"&amp;INDEX(#REF!,S105,T105)&amp;"M"&amp;INDEX(#REF!,S105,T105+1)&amp;"Y"&amp;INDEX(#REF!,S105,T105+2)&amp;"K"&amp;INDEX(#REF!,S105,T105+3)</f>
        <v>#REF!</v>
      </c>
      <c r="V105" s="3">
        <f t="shared" si="28"/>
        <v>159</v>
      </c>
      <c r="W105" s="1">
        <f t="shared" si="26"/>
        <v>103</v>
      </c>
      <c r="X105" s="3">
        <f t="shared" si="29"/>
        <v>167</v>
      </c>
      <c r="Y105" s="3">
        <f t="shared" si="32"/>
        <v>27</v>
      </c>
      <c r="Z105" s="3">
        <f t="shared" si="30"/>
        <v>134</v>
      </c>
      <c r="AA105" s="3">
        <f t="shared" si="33"/>
        <v>178</v>
      </c>
      <c r="AB105" s="3">
        <f t="shared" si="31"/>
        <v>142</v>
      </c>
      <c r="AC105" s="1">
        <f t="shared" si="27"/>
        <v>198</v>
      </c>
      <c r="AH105" s="14"/>
    </row>
    <row r="106" spans="18:34">
      <c r="R106" s="34" t="e">
        <f t="shared" ca="1" si="23"/>
        <v>#N/A</v>
      </c>
      <c r="S106" s="34" t="e">
        <f t="shared" si="25"/>
        <v>#REF!</v>
      </c>
      <c r="T106" s="34" t="e">
        <f t="shared" ca="1" si="24"/>
        <v>#REF!</v>
      </c>
      <c r="U106" s="14" t="e">
        <f ca="1">"C"&amp;INDEX(#REF!,S106,T106)&amp;"M"&amp;INDEX(#REF!,S106,T106+1)&amp;"Y"&amp;INDEX(#REF!,S106,T106+2)&amp;"K"&amp;INDEX(#REF!,S106,T106+3)</f>
        <v>#REF!</v>
      </c>
      <c r="V106" s="3">
        <f t="shared" si="28"/>
        <v>184</v>
      </c>
      <c r="W106" s="1">
        <f t="shared" si="26"/>
        <v>104</v>
      </c>
      <c r="X106" s="3">
        <f t="shared" si="29"/>
        <v>192</v>
      </c>
      <c r="Y106" s="3">
        <f t="shared" si="32"/>
        <v>26</v>
      </c>
      <c r="Z106" s="3">
        <f t="shared" si="30"/>
        <v>109</v>
      </c>
      <c r="AA106" s="3">
        <f t="shared" si="33"/>
        <v>179</v>
      </c>
      <c r="AB106" s="3">
        <f t="shared" si="31"/>
        <v>117</v>
      </c>
      <c r="AC106" s="1">
        <f t="shared" si="27"/>
        <v>197</v>
      </c>
      <c r="AH106" s="14"/>
    </row>
    <row r="107" spans="18:34">
      <c r="R107" s="34" t="e">
        <f t="shared" ca="1" si="23"/>
        <v>#N/A</v>
      </c>
      <c r="S107" s="34" t="e">
        <f t="shared" si="25"/>
        <v>#REF!</v>
      </c>
      <c r="T107" s="34" t="e">
        <f t="shared" ca="1" si="24"/>
        <v>#REF!</v>
      </c>
      <c r="U107" s="14" t="e">
        <f ca="1">"C"&amp;INDEX(#REF!,S107,T107)&amp;"M"&amp;INDEX(#REF!,S107,T107+1)&amp;"Y"&amp;INDEX(#REF!,S107,T107+2)&amp;"K"&amp;INDEX(#REF!,S107,T107+3)</f>
        <v>#REF!</v>
      </c>
      <c r="V107" s="3">
        <f t="shared" si="28"/>
        <v>209</v>
      </c>
      <c r="W107" s="1">
        <f t="shared" si="26"/>
        <v>105</v>
      </c>
      <c r="X107" s="3">
        <f t="shared" si="29"/>
        <v>217</v>
      </c>
      <c r="Y107" s="3">
        <f t="shared" si="32"/>
        <v>25</v>
      </c>
      <c r="Z107" s="3">
        <f t="shared" si="30"/>
        <v>84</v>
      </c>
      <c r="AA107" s="3">
        <f t="shared" si="33"/>
        <v>180</v>
      </c>
      <c r="AB107" s="3">
        <f t="shared" si="31"/>
        <v>92</v>
      </c>
      <c r="AC107" s="1">
        <f t="shared" si="27"/>
        <v>196</v>
      </c>
      <c r="AH107" s="14"/>
    </row>
    <row r="108" spans="18:34">
      <c r="R108" s="34" t="e">
        <f t="shared" ca="1" si="23"/>
        <v>#N/A</v>
      </c>
      <c r="S108" s="34" t="e">
        <f t="shared" si="25"/>
        <v>#REF!</v>
      </c>
      <c r="T108" s="34" t="e">
        <f t="shared" ca="1" si="24"/>
        <v>#REF!</v>
      </c>
      <c r="U108" s="14" t="e">
        <f ca="1">"C"&amp;INDEX(#REF!,S108,T108)&amp;"M"&amp;INDEX(#REF!,S108,T108+1)&amp;"Y"&amp;INDEX(#REF!,S108,T108+2)&amp;"K"&amp;INDEX(#REF!,S108,T108+3)</f>
        <v>#REF!</v>
      </c>
      <c r="V108" s="3">
        <f t="shared" si="28"/>
        <v>234</v>
      </c>
      <c r="W108" s="1">
        <f t="shared" si="26"/>
        <v>106</v>
      </c>
      <c r="X108" s="3">
        <f t="shared" si="29"/>
        <v>242</v>
      </c>
      <c r="Y108" s="3">
        <f t="shared" si="32"/>
        <v>24</v>
      </c>
      <c r="Z108" s="3">
        <f t="shared" si="30"/>
        <v>59</v>
      </c>
      <c r="AA108" s="3">
        <f t="shared" si="33"/>
        <v>181</v>
      </c>
      <c r="AB108" s="3">
        <f t="shared" si="31"/>
        <v>67</v>
      </c>
      <c r="AC108" s="1">
        <f t="shared" si="27"/>
        <v>195</v>
      </c>
      <c r="AH108" s="14"/>
    </row>
    <row r="109" spans="18:34">
      <c r="R109" s="34" t="e">
        <f t="shared" ca="1" si="23"/>
        <v>#N/A</v>
      </c>
      <c r="S109" s="34" t="e">
        <f t="shared" si="25"/>
        <v>#REF!</v>
      </c>
      <c r="T109" s="34" t="e">
        <f t="shared" ca="1" si="24"/>
        <v>#REF!</v>
      </c>
      <c r="U109" s="14" t="e">
        <f ca="1">"C"&amp;INDEX(#REF!,S109,T109)&amp;"M"&amp;INDEX(#REF!,S109,T109+1)&amp;"Y"&amp;INDEX(#REF!,S109,T109+2)&amp;"K"&amp;INDEX(#REF!,S109,T109+3)</f>
        <v>#REF!</v>
      </c>
      <c r="V109" s="3">
        <f t="shared" si="28"/>
        <v>259</v>
      </c>
      <c r="W109" s="1">
        <f t="shared" si="26"/>
        <v>107</v>
      </c>
      <c r="X109" s="3">
        <f t="shared" si="29"/>
        <v>267</v>
      </c>
      <c r="Y109" s="3">
        <f t="shared" si="32"/>
        <v>23</v>
      </c>
      <c r="Z109" s="3">
        <f t="shared" si="30"/>
        <v>34</v>
      </c>
      <c r="AA109" s="3">
        <f t="shared" si="33"/>
        <v>182</v>
      </c>
      <c r="AB109" s="3">
        <f t="shared" si="31"/>
        <v>42</v>
      </c>
      <c r="AC109" s="1">
        <f t="shared" si="27"/>
        <v>194</v>
      </c>
      <c r="AH109" s="14"/>
    </row>
    <row r="110" spans="18:34">
      <c r="R110" s="34" t="e">
        <f t="shared" ca="1" si="23"/>
        <v>#N/A</v>
      </c>
      <c r="S110" s="34" t="e">
        <f t="shared" si="25"/>
        <v>#REF!</v>
      </c>
      <c r="T110" s="34" t="e">
        <f t="shared" ca="1" si="24"/>
        <v>#REF!</v>
      </c>
      <c r="U110" s="14" t="e">
        <f ca="1">"C"&amp;INDEX(#REF!,S110,T110)&amp;"M"&amp;INDEX(#REF!,S110,T110+1)&amp;"Y"&amp;INDEX(#REF!,S110,T110+2)&amp;"K"&amp;INDEX(#REF!,S110,T110+3)</f>
        <v>#REF!</v>
      </c>
      <c r="V110" s="3">
        <f t="shared" si="28"/>
        <v>284</v>
      </c>
      <c r="W110" s="1">
        <f t="shared" si="26"/>
        <v>108</v>
      </c>
      <c r="X110" s="3">
        <f t="shared" si="29"/>
        <v>292</v>
      </c>
      <c r="Y110" s="3">
        <f t="shared" si="32"/>
        <v>22</v>
      </c>
      <c r="Z110" s="3">
        <f t="shared" si="30"/>
        <v>9</v>
      </c>
      <c r="AA110" s="3">
        <f t="shared" si="33"/>
        <v>183</v>
      </c>
      <c r="AB110" s="3">
        <f t="shared" si="31"/>
        <v>17</v>
      </c>
      <c r="AC110" s="1">
        <f t="shared" si="27"/>
        <v>193</v>
      </c>
      <c r="AH110" s="14"/>
    </row>
    <row r="111" spans="18:34">
      <c r="R111" s="34" t="e">
        <f t="shared" ca="1" si="23"/>
        <v>#N/A</v>
      </c>
      <c r="S111" s="34" t="e">
        <f t="shared" si="25"/>
        <v>#REF!</v>
      </c>
      <c r="T111" s="34" t="e">
        <f t="shared" ca="1" si="24"/>
        <v>#REF!</v>
      </c>
      <c r="U111" s="14" t="e">
        <f ca="1">"C"&amp;INDEX(#REF!,S111,T111)&amp;"M"&amp;INDEX(#REF!,S111,T111+1)&amp;"Y"&amp;INDEX(#REF!,S111,T111+2)&amp;"K"&amp;INDEX(#REF!,S111,T111+3)</f>
        <v>#REF!</v>
      </c>
      <c r="V111" s="3">
        <f t="shared" si="28"/>
        <v>10</v>
      </c>
      <c r="W111" s="1">
        <f t="shared" si="26"/>
        <v>109</v>
      </c>
      <c r="X111" s="3">
        <f t="shared" si="29"/>
        <v>16</v>
      </c>
      <c r="Y111" s="3">
        <f t="shared" si="32"/>
        <v>21</v>
      </c>
      <c r="Z111" s="3">
        <f t="shared" si="30"/>
        <v>285</v>
      </c>
      <c r="AA111" s="3">
        <f t="shared" si="33"/>
        <v>184</v>
      </c>
      <c r="AB111" s="3">
        <f t="shared" si="31"/>
        <v>291</v>
      </c>
      <c r="AC111" s="1">
        <f t="shared" si="27"/>
        <v>192</v>
      </c>
      <c r="AH111" s="14"/>
    </row>
    <row r="112" spans="18:34">
      <c r="R112" s="34" t="e">
        <f t="shared" ca="1" si="23"/>
        <v>#N/A</v>
      </c>
      <c r="S112" s="34" t="e">
        <f t="shared" si="25"/>
        <v>#REF!</v>
      </c>
      <c r="T112" s="34" t="e">
        <f t="shared" ca="1" si="24"/>
        <v>#REF!</v>
      </c>
      <c r="U112" s="14" t="e">
        <f ca="1">"C"&amp;INDEX(#REF!,S112,T112)&amp;"M"&amp;INDEX(#REF!,S112,T112+1)&amp;"Y"&amp;INDEX(#REF!,S112,T112+2)&amp;"K"&amp;INDEX(#REF!,S112,T112+3)</f>
        <v>#REF!</v>
      </c>
      <c r="V112" s="3">
        <f t="shared" si="28"/>
        <v>35</v>
      </c>
      <c r="W112" s="1">
        <f t="shared" si="26"/>
        <v>110</v>
      </c>
      <c r="X112" s="3">
        <f t="shared" si="29"/>
        <v>41</v>
      </c>
      <c r="Y112" s="3">
        <f t="shared" si="32"/>
        <v>20</v>
      </c>
      <c r="Z112" s="3">
        <f t="shared" si="30"/>
        <v>260</v>
      </c>
      <c r="AA112" s="3">
        <f t="shared" si="33"/>
        <v>185</v>
      </c>
      <c r="AB112" s="3">
        <f t="shared" si="31"/>
        <v>266</v>
      </c>
      <c r="AC112" s="1">
        <f t="shared" si="27"/>
        <v>191</v>
      </c>
      <c r="AH112" s="14"/>
    </row>
    <row r="113" spans="18:34">
      <c r="R113" s="34" t="e">
        <f t="shared" ca="1" si="23"/>
        <v>#N/A</v>
      </c>
      <c r="S113" s="34" t="e">
        <f t="shared" si="25"/>
        <v>#REF!</v>
      </c>
      <c r="T113" s="34" t="e">
        <f t="shared" ca="1" si="24"/>
        <v>#REF!</v>
      </c>
      <c r="U113" s="14" t="e">
        <f ca="1">"C"&amp;INDEX(#REF!,S113,T113)&amp;"M"&amp;INDEX(#REF!,S113,T113+1)&amp;"Y"&amp;INDEX(#REF!,S113,T113+2)&amp;"K"&amp;INDEX(#REF!,S113,T113+3)</f>
        <v>#REF!</v>
      </c>
      <c r="V113" s="3">
        <f t="shared" si="28"/>
        <v>60</v>
      </c>
      <c r="W113" s="1">
        <f t="shared" si="26"/>
        <v>111</v>
      </c>
      <c r="X113" s="3">
        <f t="shared" si="29"/>
        <v>66</v>
      </c>
      <c r="Y113" s="3">
        <f t="shared" si="32"/>
        <v>19</v>
      </c>
      <c r="Z113" s="3">
        <f t="shared" si="30"/>
        <v>235</v>
      </c>
      <c r="AA113" s="3">
        <f t="shared" si="33"/>
        <v>186</v>
      </c>
      <c r="AB113" s="3">
        <f t="shared" si="31"/>
        <v>241</v>
      </c>
      <c r="AC113" s="1">
        <f t="shared" si="27"/>
        <v>190</v>
      </c>
      <c r="AH113" s="14"/>
    </row>
    <row r="114" spans="18:34">
      <c r="R114" s="34" t="e">
        <f t="shared" ca="1" si="23"/>
        <v>#N/A</v>
      </c>
      <c r="S114" s="34" t="e">
        <f t="shared" si="25"/>
        <v>#REF!</v>
      </c>
      <c r="T114" s="34" t="e">
        <f t="shared" ca="1" si="24"/>
        <v>#REF!</v>
      </c>
      <c r="U114" s="14" t="e">
        <f ca="1">"C"&amp;INDEX(#REF!,S114,T114)&amp;"M"&amp;INDEX(#REF!,S114,T114+1)&amp;"Y"&amp;INDEX(#REF!,S114,T114+2)&amp;"K"&amp;INDEX(#REF!,S114,T114+3)</f>
        <v>#REF!</v>
      </c>
      <c r="V114" s="3">
        <f t="shared" si="28"/>
        <v>85</v>
      </c>
      <c r="W114" s="1">
        <f t="shared" si="26"/>
        <v>112</v>
      </c>
      <c r="X114" s="3">
        <f t="shared" si="29"/>
        <v>91</v>
      </c>
      <c r="Y114" s="3">
        <f t="shared" si="32"/>
        <v>18</v>
      </c>
      <c r="Z114" s="3">
        <f t="shared" si="30"/>
        <v>210</v>
      </c>
      <c r="AA114" s="3">
        <f t="shared" si="33"/>
        <v>187</v>
      </c>
      <c r="AB114" s="3">
        <f t="shared" si="31"/>
        <v>216</v>
      </c>
      <c r="AC114" s="1">
        <f t="shared" si="27"/>
        <v>189</v>
      </c>
      <c r="AH114" s="14"/>
    </row>
    <row r="115" spans="18:34">
      <c r="R115" s="34" t="e">
        <f t="shared" ca="1" si="23"/>
        <v>#N/A</v>
      </c>
      <c r="S115" s="34" t="e">
        <f t="shared" si="25"/>
        <v>#REF!</v>
      </c>
      <c r="T115" s="34" t="e">
        <f t="shared" ca="1" si="24"/>
        <v>#REF!</v>
      </c>
      <c r="U115" s="14" t="e">
        <f ca="1">"C"&amp;INDEX(#REF!,S115,T115)&amp;"M"&amp;INDEX(#REF!,S115,T115+1)&amp;"Y"&amp;INDEX(#REF!,S115,T115+2)&amp;"K"&amp;INDEX(#REF!,S115,T115+3)</f>
        <v>#REF!</v>
      </c>
      <c r="V115" s="3">
        <f t="shared" si="28"/>
        <v>110</v>
      </c>
      <c r="W115" s="1">
        <f t="shared" si="26"/>
        <v>113</v>
      </c>
      <c r="X115" s="3">
        <f t="shared" si="29"/>
        <v>116</v>
      </c>
      <c r="Y115" s="3">
        <f t="shared" si="32"/>
        <v>17</v>
      </c>
      <c r="Z115" s="3">
        <f t="shared" si="30"/>
        <v>185</v>
      </c>
      <c r="AA115" s="3">
        <f t="shared" si="33"/>
        <v>188</v>
      </c>
      <c r="AB115" s="3">
        <f t="shared" si="31"/>
        <v>191</v>
      </c>
      <c r="AC115" s="1">
        <f t="shared" si="27"/>
        <v>188</v>
      </c>
      <c r="AH115" s="14"/>
    </row>
    <row r="116" spans="18:34">
      <c r="R116" s="34" t="e">
        <f t="shared" ca="1" si="23"/>
        <v>#N/A</v>
      </c>
      <c r="S116" s="34" t="e">
        <f t="shared" si="25"/>
        <v>#REF!</v>
      </c>
      <c r="T116" s="34" t="e">
        <f t="shared" ca="1" si="24"/>
        <v>#REF!</v>
      </c>
      <c r="U116" s="14" t="e">
        <f ca="1">"C"&amp;INDEX(#REF!,S116,T116)&amp;"M"&amp;INDEX(#REF!,S116,T116+1)&amp;"Y"&amp;INDEX(#REF!,S116,T116+2)&amp;"K"&amp;INDEX(#REF!,S116,T116+3)</f>
        <v>#REF!</v>
      </c>
      <c r="V116" s="3">
        <f t="shared" si="28"/>
        <v>135</v>
      </c>
      <c r="W116" s="1">
        <f t="shared" si="26"/>
        <v>114</v>
      </c>
      <c r="X116" s="3">
        <f t="shared" si="29"/>
        <v>141</v>
      </c>
      <c r="Y116" s="3">
        <f t="shared" si="32"/>
        <v>16</v>
      </c>
      <c r="Z116" s="3">
        <f t="shared" si="30"/>
        <v>160</v>
      </c>
      <c r="AA116" s="3">
        <f t="shared" si="33"/>
        <v>189</v>
      </c>
      <c r="AB116" s="3">
        <f t="shared" si="31"/>
        <v>166</v>
      </c>
      <c r="AC116" s="1">
        <f t="shared" si="27"/>
        <v>187</v>
      </c>
      <c r="AH116" s="14"/>
    </row>
    <row r="117" spans="18:34">
      <c r="R117" s="34" t="e">
        <f t="shared" ca="1" si="23"/>
        <v>#N/A</v>
      </c>
      <c r="S117" s="34" t="e">
        <f t="shared" si="25"/>
        <v>#REF!</v>
      </c>
      <c r="T117" s="34" t="e">
        <f t="shared" ca="1" si="24"/>
        <v>#REF!</v>
      </c>
      <c r="U117" s="14" t="e">
        <f ca="1">"C"&amp;INDEX(#REF!,S117,T117)&amp;"M"&amp;INDEX(#REF!,S117,T117+1)&amp;"Y"&amp;INDEX(#REF!,S117,T117+2)&amp;"K"&amp;INDEX(#REF!,S117,T117+3)</f>
        <v>#REF!</v>
      </c>
      <c r="V117" s="3">
        <f t="shared" si="28"/>
        <v>160</v>
      </c>
      <c r="W117" s="1">
        <f t="shared" si="26"/>
        <v>115</v>
      </c>
      <c r="X117" s="3">
        <f t="shared" si="29"/>
        <v>166</v>
      </c>
      <c r="Y117" s="3">
        <f t="shared" si="32"/>
        <v>15</v>
      </c>
      <c r="Z117" s="3">
        <f t="shared" si="30"/>
        <v>135</v>
      </c>
      <c r="AA117" s="3">
        <f t="shared" si="33"/>
        <v>190</v>
      </c>
      <c r="AB117" s="3">
        <f t="shared" si="31"/>
        <v>141</v>
      </c>
      <c r="AC117" s="1">
        <f t="shared" si="27"/>
        <v>186</v>
      </c>
      <c r="AH117" s="14"/>
    </row>
    <row r="118" spans="18:34">
      <c r="R118" s="34" t="e">
        <f t="shared" ca="1" si="23"/>
        <v>#N/A</v>
      </c>
      <c r="S118" s="34" t="e">
        <f t="shared" si="25"/>
        <v>#REF!</v>
      </c>
      <c r="T118" s="34" t="e">
        <f t="shared" ca="1" si="24"/>
        <v>#REF!</v>
      </c>
      <c r="U118" s="14" t="e">
        <f ca="1">"C"&amp;INDEX(#REF!,S118,T118)&amp;"M"&amp;INDEX(#REF!,S118,T118+1)&amp;"Y"&amp;INDEX(#REF!,S118,T118+2)&amp;"K"&amp;INDEX(#REF!,S118,T118+3)</f>
        <v>#REF!</v>
      </c>
      <c r="V118" s="3">
        <f t="shared" si="28"/>
        <v>185</v>
      </c>
      <c r="W118" s="1">
        <f t="shared" si="26"/>
        <v>116</v>
      </c>
      <c r="X118" s="3">
        <f t="shared" si="29"/>
        <v>191</v>
      </c>
      <c r="Y118" s="3">
        <f t="shared" si="32"/>
        <v>14</v>
      </c>
      <c r="Z118" s="3">
        <f t="shared" si="30"/>
        <v>110</v>
      </c>
      <c r="AA118" s="3">
        <f t="shared" si="33"/>
        <v>191</v>
      </c>
      <c r="AB118" s="3">
        <f t="shared" si="31"/>
        <v>116</v>
      </c>
      <c r="AC118" s="1">
        <f t="shared" si="27"/>
        <v>185</v>
      </c>
      <c r="AH118" s="14"/>
    </row>
    <row r="119" spans="18:34">
      <c r="R119" s="34" t="e">
        <f t="shared" ca="1" si="23"/>
        <v>#N/A</v>
      </c>
      <c r="S119" s="34" t="e">
        <f t="shared" si="25"/>
        <v>#REF!</v>
      </c>
      <c r="T119" s="34" t="e">
        <f t="shared" ca="1" si="24"/>
        <v>#REF!</v>
      </c>
      <c r="U119" s="14" t="e">
        <f ca="1">"C"&amp;INDEX(#REF!,S119,T119)&amp;"M"&amp;INDEX(#REF!,S119,T119+1)&amp;"Y"&amp;INDEX(#REF!,S119,T119+2)&amp;"K"&amp;INDEX(#REF!,S119,T119+3)</f>
        <v>#REF!</v>
      </c>
      <c r="V119" s="3">
        <f t="shared" si="28"/>
        <v>210</v>
      </c>
      <c r="W119" s="1">
        <f t="shared" si="26"/>
        <v>117</v>
      </c>
      <c r="X119" s="3">
        <f t="shared" si="29"/>
        <v>216</v>
      </c>
      <c r="Y119" s="3">
        <f t="shared" si="32"/>
        <v>13</v>
      </c>
      <c r="Z119" s="3">
        <f t="shared" si="30"/>
        <v>85</v>
      </c>
      <c r="AA119" s="3">
        <f t="shared" si="33"/>
        <v>192</v>
      </c>
      <c r="AB119" s="3">
        <f t="shared" si="31"/>
        <v>91</v>
      </c>
      <c r="AC119" s="1">
        <f t="shared" si="27"/>
        <v>184</v>
      </c>
      <c r="AH119" s="14"/>
    </row>
    <row r="120" spans="18:34">
      <c r="R120" s="34" t="e">
        <f t="shared" ca="1" si="23"/>
        <v>#N/A</v>
      </c>
      <c r="S120" s="34" t="e">
        <f t="shared" si="25"/>
        <v>#REF!</v>
      </c>
      <c r="T120" s="34" t="e">
        <f t="shared" ca="1" si="24"/>
        <v>#REF!</v>
      </c>
      <c r="U120" s="14" t="e">
        <f ca="1">"C"&amp;INDEX(#REF!,S120,T120)&amp;"M"&amp;INDEX(#REF!,S120,T120+1)&amp;"Y"&amp;INDEX(#REF!,S120,T120+2)&amp;"K"&amp;INDEX(#REF!,S120,T120+3)</f>
        <v>#REF!</v>
      </c>
      <c r="V120" s="3">
        <f t="shared" si="28"/>
        <v>235</v>
      </c>
      <c r="W120" s="1">
        <f t="shared" si="26"/>
        <v>118</v>
      </c>
      <c r="X120" s="3">
        <f t="shared" si="29"/>
        <v>241</v>
      </c>
      <c r="Y120" s="3">
        <f t="shared" si="32"/>
        <v>12</v>
      </c>
      <c r="Z120" s="3">
        <f t="shared" si="30"/>
        <v>60</v>
      </c>
      <c r="AA120" s="3">
        <f t="shared" si="33"/>
        <v>193</v>
      </c>
      <c r="AB120" s="3">
        <f t="shared" si="31"/>
        <v>66</v>
      </c>
      <c r="AC120" s="1">
        <f t="shared" si="27"/>
        <v>183</v>
      </c>
      <c r="AH120" s="14"/>
    </row>
    <row r="121" spans="18:34">
      <c r="R121" s="34" t="e">
        <f t="shared" ca="1" si="23"/>
        <v>#N/A</v>
      </c>
      <c r="S121" s="34" t="e">
        <f t="shared" si="25"/>
        <v>#REF!</v>
      </c>
      <c r="T121" s="34" t="e">
        <f t="shared" ca="1" si="24"/>
        <v>#REF!</v>
      </c>
      <c r="U121" s="14" t="e">
        <f ca="1">"C"&amp;INDEX(#REF!,S121,T121)&amp;"M"&amp;INDEX(#REF!,S121,T121+1)&amp;"Y"&amp;INDEX(#REF!,S121,T121+2)&amp;"K"&amp;INDEX(#REF!,S121,T121+3)</f>
        <v>#REF!</v>
      </c>
      <c r="V121" s="3">
        <f t="shared" si="28"/>
        <v>260</v>
      </c>
      <c r="W121" s="1">
        <f t="shared" si="26"/>
        <v>119</v>
      </c>
      <c r="X121" s="3">
        <f t="shared" si="29"/>
        <v>266</v>
      </c>
      <c r="Y121" s="3">
        <f t="shared" si="32"/>
        <v>11</v>
      </c>
      <c r="Z121" s="3">
        <f t="shared" si="30"/>
        <v>35</v>
      </c>
      <c r="AA121" s="3">
        <f t="shared" si="33"/>
        <v>194</v>
      </c>
      <c r="AB121" s="3">
        <f t="shared" si="31"/>
        <v>41</v>
      </c>
      <c r="AC121" s="1">
        <f t="shared" si="27"/>
        <v>182</v>
      </c>
      <c r="AH121" s="14"/>
    </row>
    <row r="122" spans="18:34">
      <c r="R122" s="34" t="e">
        <f t="shared" ca="1" si="23"/>
        <v>#N/A</v>
      </c>
      <c r="S122" s="34" t="e">
        <f t="shared" si="25"/>
        <v>#REF!</v>
      </c>
      <c r="T122" s="34" t="e">
        <f t="shared" ca="1" si="24"/>
        <v>#REF!</v>
      </c>
      <c r="U122" s="14" t="e">
        <f ca="1">"C"&amp;INDEX(#REF!,S122,T122)&amp;"M"&amp;INDEX(#REF!,S122,T122+1)&amp;"Y"&amp;INDEX(#REF!,S122,T122+2)&amp;"K"&amp;INDEX(#REF!,S122,T122+3)</f>
        <v>#REF!</v>
      </c>
      <c r="V122" s="3">
        <f t="shared" si="28"/>
        <v>285</v>
      </c>
      <c r="W122" s="1">
        <f t="shared" si="26"/>
        <v>120</v>
      </c>
      <c r="X122" s="3">
        <f t="shared" si="29"/>
        <v>291</v>
      </c>
      <c r="Y122" s="3">
        <f t="shared" si="32"/>
        <v>10</v>
      </c>
      <c r="Z122" s="3">
        <f t="shared" si="30"/>
        <v>10</v>
      </c>
      <c r="AA122" s="3">
        <f t="shared" si="33"/>
        <v>195</v>
      </c>
      <c r="AB122" s="3">
        <f t="shared" si="31"/>
        <v>16</v>
      </c>
      <c r="AC122" s="1">
        <f t="shared" si="27"/>
        <v>181</v>
      </c>
      <c r="AH122" s="14"/>
    </row>
    <row r="123" spans="18:34">
      <c r="R123" s="34" t="e">
        <f t="shared" ca="1" si="23"/>
        <v>#N/A</v>
      </c>
      <c r="S123" s="34" t="e">
        <f t="shared" si="25"/>
        <v>#REF!</v>
      </c>
      <c r="T123" s="34" t="e">
        <f t="shared" ca="1" si="24"/>
        <v>#REF!</v>
      </c>
      <c r="U123" s="14" t="e">
        <f ca="1">"C"&amp;INDEX(#REF!,S123,T123)&amp;"M"&amp;INDEX(#REF!,S123,T123+1)&amp;"Y"&amp;INDEX(#REF!,S123,T123+2)&amp;"K"&amp;INDEX(#REF!,S123,T123+3)</f>
        <v>#REF!</v>
      </c>
      <c r="V123" s="3">
        <f t="shared" si="28"/>
        <v>11</v>
      </c>
      <c r="W123" s="1">
        <f t="shared" si="26"/>
        <v>121</v>
      </c>
      <c r="X123" s="3">
        <f t="shared" si="29"/>
        <v>15</v>
      </c>
      <c r="Y123" s="3">
        <f t="shared" si="32"/>
        <v>9</v>
      </c>
      <c r="Z123" s="3">
        <f t="shared" si="30"/>
        <v>286</v>
      </c>
      <c r="AA123" s="3">
        <f t="shared" si="33"/>
        <v>196</v>
      </c>
      <c r="AB123" s="3">
        <f t="shared" si="31"/>
        <v>290</v>
      </c>
      <c r="AC123" s="1">
        <f t="shared" si="27"/>
        <v>180</v>
      </c>
      <c r="AH123" s="14"/>
    </row>
    <row r="124" spans="18:34">
      <c r="R124" s="34" t="e">
        <f t="shared" ca="1" si="23"/>
        <v>#N/A</v>
      </c>
      <c r="S124" s="34" t="e">
        <f t="shared" si="25"/>
        <v>#REF!</v>
      </c>
      <c r="T124" s="34" t="e">
        <f t="shared" ca="1" si="24"/>
        <v>#REF!</v>
      </c>
      <c r="U124" s="14" t="e">
        <f ca="1">"C"&amp;INDEX(#REF!,S124,T124)&amp;"M"&amp;INDEX(#REF!,S124,T124+1)&amp;"Y"&amp;INDEX(#REF!,S124,T124+2)&amp;"K"&amp;INDEX(#REF!,S124,T124+3)</f>
        <v>#REF!</v>
      </c>
      <c r="V124" s="3">
        <f t="shared" si="28"/>
        <v>36</v>
      </c>
      <c r="W124" s="1">
        <f t="shared" si="26"/>
        <v>122</v>
      </c>
      <c r="X124" s="3">
        <f t="shared" si="29"/>
        <v>40</v>
      </c>
      <c r="Y124" s="3">
        <f t="shared" si="32"/>
        <v>8</v>
      </c>
      <c r="Z124" s="3">
        <f t="shared" si="30"/>
        <v>261</v>
      </c>
      <c r="AA124" s="3">
        <f t="shared" si="33"/>
        <v>197</v>
      </c>
      <c r="AB124" s="3">
        <f t="shared" si="31"/>
        <v>265</v>
      </c>
      <c r="AC124" s="1">
        <f t="shared" si="27"/>
        <v>179</v>
      </c>
      <c r="AH124" s="14"/>
    </row>
    <row r="125" spans="18:34">
      <c r="R125" s="34" t="e">
        <f t="shared" ca="1" si="23"/>
        <v>#N/A</v>
      </c>
      <c r="S125" s="34" t="e">
        <f t="shared" si="25"/>
        <v>#REF!</v>
      </c>
      <c r="T125" s="34" t="e">
        <f t="shared" ca="1" si="24"/>
        <v>#REF!</v>
      </c>
      <c r="U125" s="14" t="e">
        <f ca="1">"C"&amp;INDEX(#REF!,S125,T125)&amp;"M"&amp;INDEX(#REF!,S125,T125+1)&amp;"Y"&amp;INDEX(#REF!,S125,T125+2)&amp;"K"&amp;INDEX(#REF!,S125,T125+3)</f>
        <v>#REF!</v>
      </c>
      <c r="V125" s="3">
        <f t="shared" si="28"/>
        <v>61</v>
      </c>
      <c r="W125" s="1">
        <f t="shared" si="26"/>
        <v>123</v>
      </c>
      <c r="X125" s="3">
        <f t="shared" si="29"/>
        <v>65</v>
      </c>
      <c r="Y125" s="3">
        <f t="shared" si="32"/>
        <v>7</v>
      </c>
      <c r="Z125" s="3">
        <f t="shared" si="30"/>
        <v>236</v>
      </c>
      <c r="AA125" s="3">
        <f t="shared" si="33"/>
        <v>198</v>
      </c>
      <c r="AB125" s="3">
        <f t="shared" si="31"/>
        <v>240</v>
      </c>
      <c r="AC125" s="1">
        <f t="shared" si="27"/>
        <v>178</v>
      </c>
      <c r="AH125" s="14"/>
    </row>
    <row r="126" spans="18:34">
      <c r="R126" s="34" t="e">
        <f t="shared" ca="1" si="23"/>
        <v>#N/A</v>
      </c>
      <c r="S126" s="34" t="e">
        <f t="shared" si="25"/>
        <v>#REF!</v>
      </c>
      <c r="T126" s="34" t="e">
        <f t="shared" ca="1" si="24"/>
        <v>#REF!</v>
      </c>
      <c r="U126" s="14" t="e">
        <f ca="1">"C"&amp;INDEX(#REF!,S126,T126)&amp;"M"&amp;INDEX(#REF!,S126,T126+1)&amp;"Y"&amp;INDEX(#REF!,S126,T126+2)&amp;"K"&amp;INDEX(#REF!,S126,T126+3)</f>
        <v>#REF!</v>
      </c>
      <c r="V126" s="3">
        <f t="shared" si="28"/>
        <v>86</v>
      </c>
      <c r="W126" s="1">
        <f t="shared" si="26"/>
        <v>124</v>
      </c>
      <c r="X126" s="3">
        <f t="shared" si="29"/>
        <v>90</v>
      </c>
      <c r="Y126" s="3">
        <f t="shared" si="32"/>
        <v>6</v>
      </c>
      <c r="Z126" s="3">
        <f t="shared" si="30"/>
        <v>211</v>
      </c>
      <c r="AA126" s="3">
        <f t="shared" si="33"/>
        <v>199</v>
      </c>
      <c r="AB126" s="3">
        <f t="shared" si="31"/>
        <v>215</v>
      </c>
      <c r="AC126" s="1">
        <f t="shared" si="27"/>
        <v>177</v>
      </c>
      <c r="AH126" s="14"/>
    </row>
    <row r="127" spans="18:34">
      <c r="R127" s="34" t="e">
        <f t="shared" ca="1" si="23"/>
        <v>#N/A</v>
      </c>
      <c r="S127" s="34" t="e">
        <f t="shared" si="25"/>
        <v>#REF!</v>
      </c>
      <c r="T127" s="34" t="e">
        <f t="shared" ca="1" si="24"/>
        <v>#REF!</v>
      </c>
      <c r="U127" s="14" t="e">
        <f ca="1">"C"&amp;INDEX(#REF!,S127,T127)&amp;"M"&amp;INDEX(#REF!,S127,T127+1)&amp;"Y"&amp;INDEX(#REF!,S127,T127+2)&amp;"K"&amp;INDEX(#REF!,S127,T127+3)</f>
        <v>#REF!</v>
      </c>
      <c r="V127" s="3">
        <f t="shared" si="28"/>
        <v>111</v>
      </c>
      <c r="W127" s="1">
        <f t="shared" si="26"/>
        <v>125</v>
      </c>
      <c r="X127" s="3">
        <f t="shared" si="29"/>
        <v>115</v>
      </c>
      <c r="Y127" s="3">
        <f t="shared" si="32"/>
        <v>5</v>
      </c>
      <c r="Z127" s="3">
        <f t="shared" si="30"/>
        <v>186</v>
      </c>
      <c r="AA127" s="3">
        <f t="shared" si="33"/>
        <v>200</v>
      </c>
      <c r="AB127" s="3">
        <f t="shared" si="31"/>
        <v>190</v>
      </c>
      <c r="AC127" s="1">
        <f t="shared" si="27"/>
        <v>176</v>
      </c>
      <c r="AH127" s="14"/>
    </row>
    <row r="128" spans="18:34">
      <c r="R128" s="34" t="e">
        <f t="shared" ca="1" si="23"/>
        <v>#N/A</v>
      </c>
      <c r="S128" s="34" t="e">
        <f t="shared" si="25"/>
        <v>#REF!</v>
      </c>
      <c r="T128" s="34" t="e">
        <f t="shared" ca="1" si="24"/>
        <v>#REF!</v>
      </c>
      <c r="U128" s="14" t="e">
        <f ca="1">"C"&amp;INDEX(#REF!,S128,T128)&amp;"M"&amp;INDEX(#REF!,S128,T128+1)&amp;"Y"&amp;INDEX(#REF!,S128,T128+2)&amp;"K"&amp;INDEX(#REF!,S128,T128+3)</f>
        <v>#REF!</v>
      </c>
      <c r="V128" s="3">
        <f t="shared" si="28"/>
        <v>136</v>
      </c>
      <c r="W128" s="1">
        <f t="shared" si="26"/>
        <v>126</v>
      </c>
      <c r="X128" s="3">
        <f t="shared" si="29"/>
        <v>140</v>
      </c>
      <c r="Y128" s="3">
        <f t="shared" si="32"/>
        <v>30</v>
      </c>
      <c r="Z128" s="3">
        <f t="shared" si="30"/>
        <v>161</v>
      </c>
      <c r="AA128" s="3">
        <f t="shared" si="33"/>
        <v>151</v>
      </c>
      <c r="AB128" s="3">
        <f t="shared" si="31"/>
        <v>165</v>
      </c>
      <c r="AC128" s="1">
        <f t="shared" si="27"/>
        <v>175</v>
      </c>
      <c r="AH128" s="14"/>
    </row>
    <row r="129" spans="18:34">
      <c r="R129" s="34" t="e">
        <f t="shared" ca="1" si="23"/>
        <v>#N/A</v>
      </c>
      <c r="S129" s="34" t="e">
        <f t="shared" si="25"/>
        <v>#REF!</v>
      </c>
      <c r="T129" s="34" t="e">
        <f t="shared" ca="1" si="24"/>
        <v>#REF!</v>
      </c>
      <c r="U129" s="14" t="e">
        <f ca="1">"C"&amp;INDEX(#REF!,S129,T129)&amp;"M"&amp;INDEX(#REF!,S129,T129+1)&amp;"Y"&amp;INDEX(#REF!,S129,T129+2)&amp;"K"&amp;INDEX(#REF!,S129,T129+3)</f>
        <v>#REF!</v>
      </c>
      <c r="V129" s="3">
        <f t="shared" si="28"/>
        <v>161</v>
      </c>
      <c r="W129" s="1">
        <f t="shared" si="26"/>
        <v>127</v>
      </c>
      <c r="X129" s="3">
        <f t="shared" si="29"/>
        <v>165</v>
      </c>
      <c r="Y129" s="3">
        <f t="shared" si="32"/>
        <v>29</v>
      </c>
      <c r="Z129" s="3">
        <f t="shared" si="30"/>
        <v>136</v>
      </c>
      <c r="AA129" s="3">
        <f t="shared" si="33"/>
        <v>152</v>
      </c>
      <c r="AB129" s="3">
        <f t="shared" si="31"/>
        <v>140</v>
      </c>
      <c r="AC129" s="1">
        <f t="shared" si="27"/>
        <v>174</v>
      </c>
      <c r="AH129" s="14"/>
    </row>
    <row r="130" spans="18:34">
      <c r="R130" s="34" t="e">
        <f t="shared" ca="1" si="23"/>
        <v>#N/A</v>
      </c>
      <c r="S130" s="34" t="e">
        <f t="shared" si="25"/>
        <v>#REF!</v>
      </c>
      <c r="T130" s="34" t="e">
        <f t="shared" ca="1" si="24"/>
        <v>#REF!</v>
      </c>
      <c r="U130" s="14" t="e">
        <f ca="1">"C"&amp;INDEX(#REF!,S130,T130)&amp;"M"&amp;INDEX(#REF!,S130,T130+1)&amp;"Y"&amp;INDEX(#REF!,S130,T130+2)&amp;"K"&amp;INDEX(#REF!,S130,T130+3)</f>
        <v>#REF!</v>
      </c>
      <c r="V130" s="3">
        <f t="shared" si="28"/>
        <v>186</v>
      </c>
      <c r="W130" s="1">
        <f t="shared" si="26"/>
        <v>128</v>
      </c>
      <c r="X130" s="3">
        <f t="shared" si="29"/>
        <v>190</v>
      </c>
      <c r="Y130" s="3">
        <f t="shared" si="32"/>
        <v>28</v>
      </c>
      <c r="Z130" s="3">
        <f t="shared" si="30"/>
        <v>111</v>
      </c>
      <c r="AA130" s="3">
        <f t="shared" si="33"/>
        <v>153</v>
      </c>
      <c r="AB130" s="3">
        <f t="shared" si="31"/>
        <v>115</v>
      </c>
      <c r="AC130" s="1">
        <f t="shared" si="27"/>
        <v>173</v>
      </c>
      <c r="AH130" s="14"/>
    </row>
    <row r="131" spans="18:34">
      <c r="R131" s="34" t="e">
        <f t="shared" ref="R131:R194" ca="1" si="34">INDEX(V131:AC131,1,VLOOKUP($N$17,$N$20:$O$27,2,FALSE))</f>
        <v>#N/A</v>
      </c>
      <c r="S131" s="34" t="e">
        <f t="shared" si="25"/>
        <v>#REF!</v>
      </c>
      <c r="T131" s="34" t="e">
        <f t="shared" ca="1" si="24"/>
        <v>#REF!</v>
      </c>
      <c r="U131" s="14" t="e">
        <f ca="1">"C"&amp;INDEX(#REF!,S131,T131)&amp;"M"&amp;INDEX(#REF!,S131,T131+1)&amp;"Y"&amp;INDEX(#REF!,S131,T131+2)&amp;"K"&amp;INDEX(#REF!,S131,T131+3)</f>
        <v>#REF!</v>
      </c>
      <c r="V131" s="3">
        <f t="shared" si="28"/>
        <v>211</v>
      </c>
      <c r="W131" s="1">
        <f t="shared" si="26"/>
        <v>129</v>
      </c>
      <c r="X131" s="3">
        <f t="shared" si="29"/>
        <v>215</v>
      </c>
      <c r="Y131" s="3">
        <f t="shared" si="32"/>
        <v>27</v>
      </c>
      <c r="Z131" s="3">
        <f t="shared" si="30"/>
        <v>86</v>
      </c>
      <c r="AA131" s="3">
        <f t="shared" si="33"/>
        <v>154</v>
      </c>
      <c r="AB131" s="3">
        <f t="shared" si="31"/>
        <v>90</v>
      </c>
      <c r="AC131" s="1">
        <f t="shared" si="27"/>
        <v>172</v>
      </c>
      <c r="AH131" s="14"/>
    </row>
    <row r="132" spans="18:34">
      <c r="R132" s="34" t="e">
        <f t="shared" ca="1" si="34"/>
        <v>#N/A</v>
      </c>
      <c r="S132" s="34" t="e">
        <f t="shared" si="25"/>
        <v>#REF!</v>
      </c>
      <c r="T132" s="34" t="e">
        <f t="shared" ref="T132:T195" ca="1" si="35">$C$40</f>
        <v>#REF!</v>
      </c>
      <c r="U132" s="14" t="e">
        <f ca="1">"C"&amp;INDEX(#REF!,S132,T132)&amp;"M"&amp;INDEX(#REF!,S132,T132+1)&amp;"Y"&amp;INDEX(#REF!,S132,T132+2)&amp;"K"&amp;INDEX(#REF!,S132,T132+3)</f>
        <v>#REF!</v>
      </c>
      <c r="V132" s="3">
        <f t="shared" si="28"/>
        <v>236</v>
      </c>
      <c r="W132" s="1">
        <f t="shared" si="26"/>
        <v>130</v>
      </c>
      <c r="X132" s="3">
        <f t="shared" si="29"/>
        <v>240</v>
      </c>
      <c r="Y132" s="3">
        <f t="shared" si="32"/>
        <v>26</v>
      </c>
      <c r="Z132" s="3">
        <f t="shared" si="30"/>
        <v>61</v>
      </c>
      <c r="AA132" s="3">
        <f t="shared" si="33"/>
        <v>155</v>
      </c>
      <c r="AB132" s="3">
        <f t="shared" si="31"/>
        <v>65</v>
      </c>
      <c r="AC132" s="1">
        <f t="shared" si="27"/>
        <v>171</v>
      </c>
      <c r="AH132" s="14"/>
    </row>
    <row r="133" spans="18:34">
      <c r="R133" s="34" t="e">
        <f t="shared" ca="1" si="34"/>
        <v>#N/A</v>
      </c>
      <c r="S133" s="34" t="e">
        <f t="shared" ref="S133:S196" si="36">S132+1</f>
        <v>#REF!</v>
      </c>
      <c r="T133" s="34" t="e">
        <f t="shared" ca="1" si="35"/>
        <v>#REF!</v>
      </c>
      <c r="U133" s="14" t="e">
        <f ca="1">"C"&amp;INDEX(#REF!,S133,T133)&amp;"M"&amp;INDEX(#REF!,S133,T133+1)&amp;"Y"&amp;INDEX(#REF!,S133,T133+2)&amp;"K"&amp;INDEX(#REF!,S133,T133+3)</f>
        <v>#REF!</v>
      </c>
      <c r="V133" s="3">
        <f t="shared" si="28"/>
        <v>261</v>
      </c>
      <c r="W133" s="1">
        <f t="shared" ref="W133:W196" si="37">W132+1</f>
        <v>131</v>
      </c>
      <c r="X133" s="3">
        <f t="shared" si="29"/>
        <v>265</v>
      </c>
      <c r="Y133" s="3">
        <f t="shared" si="32"/>
        <v>25</v>
      </c>
      <c r="Z133" s="3">
        <f t="shared" si="30"/>
        <v>36</v>
      </c>
      <c r="AA133" s="3">
        <f t="shared" si="33"/>
        <v>156</v>
      </c>
      <c r="AB133" s="3">
        <f t="shared" si="31"/>
        <v>40</v>
      </c>
      <c r="AC133" s="1">
        <f t="shared" ref="AC133:AC196" si="38">AC132-1</f>
        <v>170</v>
      </c>
      <c r="AH133" s="14"/>
    </row>
    <row r="134" spans="18:34">
      <c r="R134" s="34" t="e">
        <f t="shared" ca="1" si="34"/>
        <v>#N/A</v>
      </c>
      <c r="S134" s="34" t="e">
        <f t="shared" si="36"/>
        <v>#REF!</v>
      </c>
      <c r="T134" s="34" t="e">
        <f t="shared" ca="1" si="35"/>
        <v>#REF!</v>
      </c>
      <c r="U134" s="14" t="e">
        <f ca="1">"C"&amp;INDEX(#REF!,S134,T134)&amp;"M"&amp;INDEX(#REF!,S134,T134+1)&amp;"Y"&amp;INDEX(#REF!,S134,T134+2)&amp;"K"&amp;INDEX(#REF!,S134,T134+3)</f>
        <v>#REF!</v>
      </c>
      <c r="V134" s="3">
        <f t="shared" si="28"/>
        <v>286</v>
      </c>
      <c r="W134" s="1">
        <f t="shared" si="37"/>
        <v>132</v>
      </c>
      <c r="X134" s="3">
        <f t="shared" si="29"/>
        <v>290</v>
      </c>
      <c r="Y134" s="3">
        <f t="shared" si="32"/>
        <v>24</v>
      </c>
      <c r="Z134" s="3">
        <f t="shared" si="30"/>
        <v>11</v>
      </c>
      <c r="AA134" s="3">
        <f t="shared" si="33"/>
        <v>157</v>
      </c>
      <c r="AB134" s="3">
        <f t="shared" si="31"/>
        <v>15</v>
      </c>
      <c r="AC134" s="1">
        <f t="shared" si="38"/>
        <v>169</v>
      </c>
      <c r="AH134" s="14"/>
    </row>
    <row r="135" spans="18:34">
      <c r="R135" s="34" t="e">
        <f t="shared" ca="1" si="34"/>
        <v>#N/A</v>
      </c>
      <c r="S135" s="34" t="e">
        <f t="shared" si="36"/>
        <v>#REF!</v>
      </c>
      <c r="T135" s="34" t="e">
        <f t="shared" ca="1" si="35"/>
        <v>#REF!</v>
      </c>
      <c r="U135" s="14" t="e">
        <f ca="1">"C"&amp;INDEX(#REF!,S135,T135)&amp;"M"&amp;INDEX(#REF!,S135,T135+1)&amp;"Y"&amp;INDEX(#REF!,S135,T135+2)&amp;"K"&amp;INDEX(#REF!,S135,T135+3)</f>
        <v>#REF!</v>
      </c>
      <c r="V135" s="3">
        <f t="shared" si="28"/>
        <v>12</v>
      </c>
      <c r="W135" s="1">
        <f t="shared" si="37"/>
        <v>133</v>
      </c>
      <c r="X135" s="3">
        <f t="shared" si="29"/>
        <v>14</v>
      </c>
      <c r="Y135" s="3">
        <f t="shared" si="32"/>
        <v>23</v>
      </c>
      <c r="Z135" s="3">
        <f t="shared" si="30"/>
        <v>287</v>
      </c>
      <c r="AA135" s="3">
        <f t="shared" si="33"/>
        <v>158</v>
      </c>
      <c r="AB135" s="3">
        <f t="shared" si="31"/>
        <v>289</v>
      </c>
      <c r="AC135" s="1">
        <f t="shared" si="38"/>
        <v>168</v>
      </c>
      <c r="AH135" s="14"/>
    </row>
    <row r="136" spans="18:34">
      <c r="R136" s="34" t="e">
        <f t="shared" ca="1" si="34"/>
        <v>#N/A</v>
      </c>
      <c r="S136" s="34" t="e">
        <f t="shared" si="36"/>
        <v>#REF!</v>
      </c>
      <c r="T136" s="34" t="e">
        <f t="shared" ca="1" si="35"/>
        <v>#REF!</v>
      </c>
      <c r="U136" s="14" t="e">
        <f ca="1">"C"&amp;INDEX(#REF!,S136,T136)&amp;"M"&amp;INDEX(#REF!,S136,T136+1)&amp;"Y"&amp;INDEX(#REF!,S136,T136+2)&amp;"K"&amp;INDEX(#REF!,S136,T136+3)</f>
        <v>#REF!</v>
      </c>
      <c r="V136" s="3">
        <f t="shared" si="28"/>
        <v>37</v>
      </c>
      <c r="W136" s="1">
        <f t="shared" si="37"/>
        <v>134</v>
      </c>
      <c r="X136" s="3">
        <f t="shared" si="29"/>
        <v>39</v>
      </c>
      <c r="Y136" s="3">
        <f t="shared" si="32"/>
        <v>22</v>
      </c>
      <c r="Z136" s="3">
        <f t="shared" si="30"/>
        <v>262</v>
      </c>
      <c r="AA136" s="3">
        <f t="shared" si="33"/>
        <v>159</v>
      </c>
      <c r="AB136" s="3">
        <f t="shared" si="31"/>
        <v>264</v>
      </c>
      <c r="AC136" s="1">
        <f t="shared" si="38"/>
        <v>167</v>
      </c>
      <c r="AH136" s="14"/>
    </row>
    <row r="137" spans="18:34">
      <c r="R137" s="34" t="e">
        <f t="shared" ca="1" si="34"/>
        <v>#N/A</v>
      </c>
      <c r="S137" s="34" t="e">
        <f t="shared" si="36"/>
        <v>#REF!</v>
      </c>
      <c r="T137" s="34" t="e">
        <f t="shared" ca="1" si="35"/>
        <v>#REF!</v>
      </c>
      <c r="U137" s="14" t="e">
        <f ca="1">"C"&amp;INDEX(#REF!,S137,T137)&amp;"M"&amp;INDEX(#REF!,S137,T137+1)&amp;"Y"&amp;INDEX(#REF!,S137,T137+2)&amp;"K"&amp;INDEX(#REF!,S137,T137+3)</f>
        <v>#REF!</v>
      </c>
      <c r="V137" s="3">
        <f t="shared" si="28"/>
        <v>62</v>
      </c>
      <c r="W137" s="1">
        <f t="shared" si="37"/>
        <v>135</v>
      </c>
      <c r="X137" s="3">
        <f t="shared" si="29"/>
        <v>64</v>
      </c>
      <c r="Y137" s="3">
        <f t="shared" si="32"/>
        <v>21</v>
      </c>
      <c r="Z137" s="3">
        <f t="shared" si="30"/>
        <v>237</v>
      </c>
      <c r="AA137" s="3">
        <f t="shared" si="33"/>
        <v>160</v>
      </c>
      <c r="AB137" s="3">
        <f t="shared" si="31"/>
        <v>239</v>
      </c>
      <c r="AC137" s="1">
        <f t="shared" si="38"/>
        <v>166</v>
      </c>
      <c r="AH137" s="14"/>
    </row>
    <row r="138" spans="18:34">
      <c r="R138" s="34" t="e">
        <f t="shared" ca="1" si="34"/>
        <v>#N/A</v>
      </c>
      <c r="S138" s="34" t="e">
        <f t="shared" si="36"/>
        <v>#REF!</v>
      </c>
      <c r="T138" s="34" t="e">
        <f t="shared" ca="1" si="35"/>
        <v>#REF!</v>
      </c>
      <c r="U138" s="14" t="e">
        <f ca="1">"C"&amp;INDEX(#REF!,S138,T138)&amp;"M"&amp;INDEX(#REF!,S138,T138+1)&amp;"Y"&amp;INDEX(#REF!,S138,T138+2)&amp;"K"&amp;INDEX(#REF!,S138,T138+3)</f>
        <v>#REF!</v>
      </c>
      <c r="V138" s="3">
        <f t="shared" si="28"/>
        <v>87</v>
      </c>
      <c r="W138" s="1">
        <f t="shared" si="37"/>
        <v>136</v>
      </c>
      <c r="X138" s="3">
        <f t="shared" si="29"/>
        <v>89</v>
      </c>
      <c r="Y138" s="3">
        <f t="shared" si="32"/>
        <v>20</v>
      </c>
      <c r="Z138" s="3">
        <f t="shared" si="30"/>
        <v>212</v>
      </c>
      <c r="AA138" s="3">
        <f t="shared" si="33"/>
        <v>161</v>
      </c>
      <c r="AB138" s="3">
        <f t="shared" si="31"/>
        <v>214</v>
      </c>
      <c r="AC138" s="1">
        <f t="shared" si="38"/>
        <v>165</v>
      </c>
      <c r="AH138" s="14"/>
    </row>
    <row r="139" spans="18:34">
      <c r="R139" s="34" t="e">
        <f t="shared" ca="1" si="34"/>
        <v>#N/A</v>
      </c>
      <c r="S139" s="34" t="e">
        <f t="shared" si="36"/>
        <v>#REF!</v>
      </c>
      <c r="T139" s="34" t="e">
        <f t="shared" ca="1" si="35"/>
        <v>#REF!</v>
      </c>
      <c r="U139" s="14" t="e">
        <f ca="1">"C"&amp;INDEX(#REF!,S139,T139)&amp;"M"&amp;INDEX(#REF!,S139,T139+1)&amp;"Y"&amp;INDEX(#REF!,S139,T139+2)&amp;"K"&amp;INDEX(#REF!,S139,T139+3)</f>
        <v>#REF!</v>
      </c>
      <c r="V139" s="3">
        <f t="shared" si="28"/>
        <v>112</v>
      </c>
      <c r="W139" s="1">
        <f t="shared" si="37"/>
        <v>137</v>
      </c>
      <c r="X139" s="3">
        <f t="shared" si="29"/>
        <v>114</v>
      </c>
      <c r="Y139" s="3">
        <f t="shared" si="32"/>
        <v>19</v>
      </c>
      <c r="Z139" s="3">
        <f t="shared" si="30"/>
        <v>187</v>
      </c>
      <c r="AA139" s="3">
        <f t="shared" si="33"/>
        <v>162</v>
      </c>
      <c r="AB139" s="3">
        <f t="shared" si="31"/>
        <v>189</v>
      </c>
      <c r="AC139" s="1">
        <f t="shared" si="38"/>
        <v>164</v>
      </c>
      <c r="AH139" s="14"/>
    </row>
    <row r="140" spans="18:34">
      <c r="R140" s="34" t="e">
        <f t="shared" ca="1" si="34"/>
        <v>#N/A</v>
      </c>
      <c r="S140" s="34" t="e">
        <f t="shared" si="36"/>
        <v>#REF!</v>
      </c>
      <c r="T140" s="34" t="e">
        <f t="shared" ca="1" si="35"/>
        <v>#REF!</v>
      </c>
      <c r="U140" s="14" t="e">
        <f ca="1">"C"&amp;INDEX(#REF!,S140,T140)&amp;"M"&amp;INDEX(#REF!,S140,T140+1)&amp;"Y"&amp;INDEX(#REF!,S140,T140+2)&amp;"K"&amp;INDEX(#REF!,S140,T140+3)</f>
        <v>#REF!</v>
      </c>
      <c r="V140" s="3">
        <f t="shared" si="28"/>
        <v>137</v>
      </c>
      <c r="W140" s="1">
        <f t="shared" si="37"/>
        <v>138</v>
      </c>
      <c r="X140" s="3">
        <f t="shared" si="29"/>
        <v>139</v>
      </c>
      <c r="Y140" s="3">
        <f t="shared" si="32"/>
        <v>18</v>
      </c>
      <c r="Z140" s="3">
        <f t="shared" si="30"/>
        <v>162</v>
      </c>
      <c r="AA140" s="3">
        <f t="shared" si="33"/>
        <v>163</v>
      </c>
      <c r="AB140" s="3">
        <f t="shared" si="31"/>
        <v>164</v>
      </c>
      <c r="AC140" s="1">
        <f t="shared" si="38"/>
        <v>163</v>
      </c>
      <c r="AH140" s="14"/>
    </row>
    <row r="141" spans="18:34">
      <c r="R141" s="34" t="e">
        <f t="shared" ca="1" si="34"/>
        <v>#N/A</v>
      </c>
      <c r="S141" s="34" t="e">
        <f t="shared" si="36"/>
        <v>#REF!</v>
      </c>
      <c r="T141" s="34" t="e">
        <f t="shared" ca="1" si="35"/>
        <v>#REF!</v>
      </c>
      <c r="U141" s="14" t="e">
        <f ca="1">"C"&amp;INDEX(#REF!,S141,T141)&amp;"M"&amp;INDEX(#REF!,S141,T141+1)&amp;"Y"&amp;INDEX(#REF!,S141,T141+2)&amp;"K"&amp;INDEX(#REF!,S141,T141+3)</f>
        <v>#REF!</v>
      </c>
      <c r="V141" s="3">
        <f t="shared" si="28"/>
        <v>162</v>
      </c>
      <c r="W141" s="1">
        <f t="shared" si="37"/>
        <v>139</v>
      </c>
      <c r="X141" s="3">
        <f t="shared" si="29"/>
        <v>164</v>
      </c>
      <c r="Y141" s="3">
        <f t="shared" si="32"/>
        <v>17</v>
      </c>
      <c r="Z141" s="3">
        <f t="shared" si="30"/>
        <v>137</v>
      </c>
      <c r="AA141" s="3">
        <f t="shared" si="33"/>
        <v>164</v>
      </c>
      <c r="AB141" s="3">
        <f t="shared" si="31"/>
        <v>139</v>
      </c>
      <c r="AC141" s="1">
        <f t="shared" si="38"/>
        <v>162</v>
      </c>
      <c r="AH141" s="14"/>
    </row>
    <row r="142" spans="18:34">
      <c r="R142" s="34" t="e">
        <f t="shared" ca="1" si="34"/>
        <v>#N/A</v>
      </c>
      <c r="S142" s="34" t="e">
        <f t="shared" si="36"/>
        <v>#REF!</v>
      </c>
      <c r="T142" s="34" t="e">
        <f t="shared" ca="1" si="35"/>
        <v>#REF!</v>
      </c>
      <c r="U142" s="14" t="e">
        <f ca="1">"C"&amp;INDEX(#REF!,S142,T142)&amp;"M"&amp;INDEX(#REF!,S142,T142+1)&amp;"Y"&amp;INDEX(#REF!,S142,T142+2)&amp;"K"&amp;INDEX(#REF!,S142,T142+3)</f>
        <v>#REF!</v>
      </c>
      <c r="V142" s="3">
        <f t="shared" si="28"/>
        <v>187</v>
      </c>
      <c r="W142" s="1">
        <f t="shared" si="37"/>
        <v>140</v>
      </c>
      <c r="X142" s="3">
        <f t="shared" si="29"/>
        <v>189</v>
      </c>
      <c r="Y142" s="3">
        <f t="shared" si="32"/>
        <v>16</v>
      </c>
      <c r="Z142" s="3">
        <f t="shared" si="30"/>
        <v>112</v>
      </c>
      <c r="AA142" s="3">
        <f t="shared" si="33"/>
        <v>165</v>
      </c>
      <c r="AB142" s="3">
        <f t="shared" si="31"/>
        <v>114</v>
      </c>
      <c r="AC142" s="1">
        <f t="shared" si="38"/>
        <v>161</v>
      </c>
      <c r="AH142" s="14"/>
    </row>
    <row r="143" spans="18:34">
      <c r="R143" s="34" t="e">
        <f t="shared" ca="1" si="34"/>
        <v>#N/A</v>
      </c>
      <c r="S143" s="34" t="e">
        <f t="shared" si="36"/>
        <v>#REF!</v>
      </c>
      <c r="T143" s="34" t="e">
        <f t="shared" ca="1" si="35"/>
        <v>#REF!</v>
      </c>
      <c r="U143" s="14" t="e">
        <f ca="1">"C"&amp;INDEX(#REF!,S143,T143)&amp;"M"&amp;INDEX(#REF!,S143,T143+1)&amp;"Y"&amp;INDEX(#REF!,S143,T143+2)&amp;"K"&amp;INDEX(#REF!,S143,T143+3)</f>
        <v>#REF!</v>
      </c>
      <c r="V143" s="3">
        <f t="shared" si="28"/>
        <v>212</v>
      </c>
      <c r="W143" s="1">
        <f t="shared" si="37"/>
        <v>141</v>
      </c>
      <c r="X143" s="3">
        <f t="shared" si="29"/>
        <v>214</v>
      </c>
      <c r="Y143" s="3">
        <f t="shared" si="32"/>
        <v>15</v>
      </c>
      <c r="Z143" s="3">
        <f t="shared" si="30"/>
        <v>87</v>
      </c>
      <c r="AA143" s="3">
        <f t="shared" si="33"/>
        <v>166</v>
      </c>
      <c r="AB143" s="3">
        <f t="shared" si="31"/>
        <v>89</v>
      </c>
      <c r="AC143" s="1">
        <f t="shared" si="38"/>
        <v>160</v>
      </c>
      <c r="AH143" s="14"/>
    </row>
    <row r="144" spans="18:34">
      <c r="R144" s="34" t="e">
        <f t="shared" ca="1" si="34"/>
        <v>#N/A</v>
      </c>
      <c r="S144" s="34" t="e">
        <f t="shared" si="36"/>
        <v>#REF!</v>
      </c>
      <c r="T144" s="34" t="e">
        <f t="shared" ca="1" si="35"/>
        <v>#REF!</v>
      </c>
      <c r="U144" s="14" t="e">
        <f ca="1">"C"&amp;INDEX(#REF!,S144,T144)&amp;"M"&amp;INDEX(#REF!,S144,T144+1)&amp;"Y"&amp;INDEX(#REF!,S144,T144+2)&amp;"K"&amp;INDEX(#REF!,S144,T144+3)</f>
        <v>#REF!</v>
      </c>
      <c r="V144" s="3">
        <f t="shared" ref="V144:V207" si="39">V132+1</f>
        <v>237</v>
      </c>
      <c r="W144" s="1">
        <f t="shared" si="37"/>
        <v>142</v>
      </c>
      <c r="X144" s="3">
        <f t="shared" ref="X144:X207" si="40">X132-1</f>
        <v>239</v>
      </c>
      <c r="Y144" s="3">
        <f t="shared" si="32"/>
        <v>14</v>
      </c>
      <c r="Z144" s="3">
        <f t="shared" ref="Z144:Z207" si="41">Z132+1</f>
        <v>62</v>
      </c>
      <c r="AA144" s="3">
        <f t="shared" si="33"/>
        <v>167</v>
      </c>
      <c r="AB144" s="3">
        <f t="shared" ref="AB144:AB207" si="42">AB132-1</f>
        <v>64</v>
      </c>
      <c r="AC144" s="1">
        <f t="shared" si="38"/>
        <v>159</v>
      </c>
      <c r="AH144" s="14"/>
    </row>
    <row r="145" spans="18:34">
      <c r="R145" s="34" t="e">
        <f t="shared" ca="1" si="34"/>
        <v>#N/A</v>
      </c>
      <c r="S145" s="34" t="e">
        <f t="shared" si="36"/>
        <v>#REF!</v>
      </c>
      <c r="T145" s="34" t="e">
        <f t="shared" ca="1" si="35"/>
        <v>#REF!</v>
      </c>
      <c r="U145" s="14" t="e">
        <f ca="1">"C"&amp;INDEX(#REF!,S145,T145)&amp;"M"&amp;INDEX(#REF!,S145,T145+1)&amp;"Y"&amp;INDEX(#REF!,S145,T145+2)&amp;"K"&amp;INDEX(#REF!,S145,T145+3)</f>
        <v>#REF!</v>
      </c>
      <c r="V145" s="3">
        <f t="shared" si="39"/>
        <v>262</v>
      </c>
      <c r="W145" s="1">
        <f t="shared" si="37"/>
        <v>143</v>
      </c>
      <c r="X145" s="3">
        <f t="shared" si="40"/>
        <v>264</v>
      </c>
      <c r="Y145" s="3">
        <f t="shared" si="32"/>
        <v>13</v>
      </c>
      <c r="Z145" s="3">
        <f t="shared" si="41"/>
        <v>37</v>
      </c>
      <c r="AA145" s="3">
        <f t="shared" si="33"/>
        <v>168</v>
      </c>
      <c r="AB145" s="3">
        <f t="shared" si="42"/>
        <v>39</v>
      </c>
      <c r="AC145" s="1">
        <f t="shared" si="38"/>
        <v>158</v>
      </c>
      <c r="AH145" s="14"/>
    </row>
    <row r="146" spans="18:34">
      <c r="R146" s="34" t="e">
        <f t="shared" ca="1" si="34"/>
        <v>#N/A</v>
      </c>
      <c r="S146" s="34" t="e">
        <f t="shared" si="36"/>
        <v>#REF!</v>
      </c>
      <c r="T146" s="34" t="e">
        <f t="shared" ca="1" si="35"/>
        <v>#REF!</v>
      </c>
      <c r="U146" s="14" t="e">
        <f ca="1">"C"&amp;INDEX(#REF!,S146,T146)&amp;"M"&amp;INDEX(#REF!,S146,T146+1)&amp;"Y"&amp;INDEX(#REF!,S146,T146+2)&amp;"K"&amp;INDEX(#REF!,S146,T146+3)</f>
        <v>#REF!</v>
      </c>
      <c r="V146" s="3">
        <f t="shared" si="39"/>
        <v>287</v>
      </c>
      <c r="W146" s="1">
        <f t="shared" si="37"/>
        <v>144</v>
      </c>
      <c r="X146" s="3">
        <f t="shared" si="40"/>
        <v>289</v>
      </c>
      <c r="Y146" s="3">
        <f t="shared" si="32"/>
        <v>12</v>
      </c>
      <c r="Z146" s="3">
        <f t="shared" si="41"/>
        <v>12</v>
      </c>
      <c r="AA146" s="3">
        <f t="shared" si="33"/>
        <v>169</v>
      </c>
      <c r="AB146" s="3">
        <f t="shared" si="42"/>
        <v>14</v>
      </c>
      <c r="AC146" s="1">
        <f t="shared" si="38"/>
        <v>157</v>
      </c>
      <c r="AH146" s="14"/>
    </row>
    <row r="147" spans="18:34">
      <c r="R147" s="34" t="e">
        <f t="shared" ca="1" si="34"/>
        <v>#N/A</v>
      </c>
      <c r="S147" s="34" t="e">
        <f t="shared" si="36"/>
        <v>#REF!</v>
      </c>
      <c r="T147" s="34" t="e">
        <f t="shared" ca="1" si="35"/>
        <v>#REF!</v>
      </c>
      <c r="U147" s="14" t="e">
        <f ca="1">"C"&amp;INDEX(#REF!,S147,T147)&amp;"M"&amp;INDEX(#REF!,S147,T147+1)&amp;"Y"&amp;INDEX(#REF!,S147,T147+2)&amp;"K"&amp;INDEX(#REF!,S147,T147+3)</f>
        <v>#REF!</v>
      </c>
      <c r="V147" s="3">
        <f t="shared" si="39"/>
        <v>13</v>
      </c>
      <c r="W147" s="1">
        <f t="shared" si="37"/>
        <v>145</v>
      </c>
      <c r="X147" s="3">
        <f t="shared" si="40"/>
        <v>13</v>
      </c>
      <c r="Y147" s="3">
        <f t="shared" si="32"/>
        <v>11</v>
      </c>
      <c r="Z147" s="3">
        <f t="shared" si="41"/>
        <v>288</v>
      </c>
      <c r="AA147" s="3">
        <f t="shared" si="33"/>
        <v>170</v>
      </c>
      <c r="AB147" s="3">
        <f t="shared" si="42"/>
        <v>288</v>
      </c>
      <c r="AC147" s="1">
        <f t="shared" si="38"/>
        <v>156</v>
      </c>
      <c r="AH147" s="14"/>
    </row>
    <row r="148" spans="18:34">
      <c r="R148" s="34" t="e">
        <f t="shared" ca="1" si="34"/>
        <v>#N/A</v>
      </c>
      <c r="S148" s="34" t="e">
        <f t="shared" si="36"/>
        <v>#REF!</v>
      </c>
      <c r="T148" s="34" t="e">
        <f t="shared" ca="1" si="35"/>
        <v>#REF!</v>
      </c>
      <c r="U148" s="14" t="e">
        <f ca="1">"C"&amp;INDEX(#REF!,S148,T148)&amp;"M"&amp;INDEX(#REF!,S148,T148+1)&amp;"Y"&amp;INDEX(#REF!,S148,T148+2)&amp;"K"&amp;INDEX(#REF!,S148,T148+3)</f>
        <v>#REF!</v>
      </c>
      <c r="V148" s="3">
        <f t="shared" si="39"/>
        <v>38</v>
      </c>
      <c r="W148" s="1">
        <f t="shared" si="37"/>
        <v>146</v>
      </c>
      <c r="X148" s="3">
        <f t="shared" si="40"/>
        <v>38</v>
      </c>
      <c r="Y148" s="3">
        <f t="shared" si="32"/>
        <v>10</v>
      </c>
      <c r="Z148" s="3">
        <f t="shared" si="41"/>
        <v>263</v>
      </c>
      <c r="AA148" s="3">
        <f t="shared" si="33"/>
        <v>171</v>
      </c>
      <c r="AB148" s="3">
        <f t="shared" si="42"/>
        <v>263</v>
      </c>
      <c r="AC148" s="1">
        <f t="shared" si="38"/>
        <v>155</v>
      </c>
      <c r="AH148" s="14"/>
    </row>
    <row r="149" spans="18:34">
      <c r="R149" s="34" t="e">
        <f t="shared" ca="1" si="34"/>
        <v>#N/A</v>
      </c>
      <c r="S149" s="34" t="e">
        <f t="shared" si="36"/>
        <v>#REF!</v>
      </c>
      <c r="T149" s="34" t="e">
        <f t="shared" ca="1" si="35"/>
        <v>#REF!</v>
      </c>
      <c r="U149" s="14" t="e">
        <f ca="1">"C"&amp;INDEX(#REF!,S149,T149)&amp;"M"&amp;INDEX(#REF!,S149,T149+1)&amp;"Y"&amp;INDEX(#REF!,S149,T149+2)&amp;"K"&amp;INDEX(#REF!,S149,T149+3)</f>
        <v>#REF!</v>
      </c>
      <c r="V149" s="3">
        <f t="shared" si="39"/>
        <v>63</v>
      </c>
      <c r="W149" s="1">
        <f t="shared" si="37"/>
        <v>147</v>
      </c>
      <c r="X149" s="3">
        <f t="shared" si="40"/>
        <v>63</v>
      </c>
      <c r="Y149" s="3">
        <f t="shared" si="32"/>
        <v>9</v>
      </c>
      <c r="Z149" s="3">
        <f t="shared" si="41"/>
        <v>238</v>
      </c>
      <c r="AA149" s="3">
        <f t="shared" si="33"/>
        <v>172</v>
      </c>
      <c r="AB149" s="3">
        <f t="shared" si="42"/>
        <v>238</v>
      </c>
      <c r="AC149" s="1">
        <f t="shared" si="38"/>
        <v>154</v>
      </c>
      <c r="AH149" s="14"/>
    </row>
    <row r="150" spans="18:34">
      <c r="R150" s="34" t="e">
        <f t="shared" ca="1" si="34"/>
        <v>#N/A</v>
      </c>
      <c r="S150" s="34" t="e">
        <f t="shared" si="36"/>
        <v>#REF!</v>
      </c>
      <c r="T150" s="34" t="e">
        <f t="shared" ca="1" si="35"/>
        <v>#REF!</v>
      </c>
      <c r="U150" s="14" t="e">
        <f ca="1">"C"&amp;INDEX(#REF!,S150,T150)&amp;"M"&amp;INDEX(#REF!,S150,T150+1)&amp;"Y"&amp;INDEX(#REF!,S150,T150+2)&amp;"K"&amp;INDEX(#REF!,S150,T150+3)</f>
        <v>#REF!</v>
      </c>
      <c r="V150" s="3">
        <f t="shared" si="39"/>
        <v>88</v>
      </c>
      <c r="W150" s="1">
        <f t="shared" si="37"/>
        <v>148</v>
      </c>
      <c r="X150" s="3">
        <f t="shared" si="40"/>
        <v>88</v>
      </c>
      <c r="Y150" s="3">
        <f t="shared" si="32"/>
        <v>8</v>
      </c>
      <c r="Z150" s="3">
        <f t="shared" si="41"/>
        <v>213</v>
      </c>
      <c r="AA150" s="3">
        <f t="shared" si="33"/>
        <v>173</v>
      </c>
      <c r="AB150" s="3">
        <f t="shared" si="42"/>
        <v>213</v>
      </c>
      <c r="AC150" s="1">
        <f t="shared" si="38"/>
        <v>153</v>
      </c>
      <c r="AH150" s="14"/>
    </row>
    <row r="151" spans="18:34">
      <c r="R151" s="34" t="e">
        <f t="shared" ca="1" si="34"/>
        <v>#N/A</v>
      </c>
      <c r="S151" s="34" t="e">
        <f t="shared" si="36"/>
        <v>#REF!</v>
      </c>
      <c r="T151" s="34" t="e">
        <f t="shared" ca="1" si="35"/>
        <v>#REF!</v>
      </c>
      <c r="U151" s="14" t="e">
        <f ca="1">"C"&amp;INDEX(#REF!,S151,T151)&amp;"M"&amp;INDEX(#REF!,S151,T151+1)&amp;"Y"&amp;INDEX(#REF!,S151,T151+2)&amp;"K"&amp;INDEX(#REF!,S151,T151+3)</f>
        <v>#REF!</v>
      </c>
      <c r="V151" s="3">
        <f t="shared" si="39"/>
        <v>113</v>
      </c>
      <c r="W151" s="1">
        <f t="shared" si="37"/>
        <v>149</v>
      </c>
      <c r="X151" s="3">
        <f t="shared" si="40"/>
        <v>113</v>
      </c>
      <c r="Y151" s="3">
        <f t="shared" si="32"/>
        <v>7</v>
      </c>
      <c r="Z151" s="3">
        <f t="shared" si="41"/>
        <v>188</v>
      </c>
      <c r="AA151" s="3">
        <f t="shared" si="33"/>
        <v>174</v>
      </c>
      <c r="AB151" s="3">
        <f t="shared" si="42"/>
        <v>188</v>
      </c>
      <c r="AC151" s="1">
        <f t="shared" si="38"/>
        <v>152</v>
      </c>
      <c r="AH151" s="14"/>
    </row>
    <row r="152" spans="18:34">
      <c r="R152" s="34" t="e">
        <f t="shared" ca="1" si="34"/>
        <v>#N/A</v>
      </c>
      <c r="S152" s="34" t="e">
        <f t="shared" si="36"/>
        <v>#REF!</v>
      </c>
      <c r="T152" s="34" t="e">
        <f t="shared" ca="1" si="35"/>
        <v>#REF!</v>
      </c>
      <c r="U152" s="14" t="e">
        <f ca="1">"C"&amp;INDEX(#REF!,S152,T152)&amp;"M"&amp;INDEX(#REF!,S152,T152+1)&amp;"Y"&amp;INDEX(#REF!,S152,T152+2)&amp;"K"&amp;INDEX(#REF!,S152,T152+3)</f>
        <v>#REF!</v>
      </c>
      <c r="V152" s="3">
        <f t="shared" si="39"/>
        <v>138</v>
      </c>
      <c r="W152" s="1">
        <f t="shared" si="37"/>
        <v>150</v>
      </c>
      <c r="X152" s="3">
        <f t="shared" si="40"/>
        <v>138</v>
      </c>
      <c r="Y152" s="3">
        <f t="shared" si="32"/>
        <v>6</v>
      </c>
      <c r="Z152" s="3">
        <f t="shared" si="41"/>
        <v>163</v>
      </c>
      <c r="AA152" s="3">
        <f t="shared" si="33"/>
        <v>175</v>
      </c>
      <c r="AB152" s="3">
        <f t="shared" si="42"/>
        <v>163</v>
      </c>
      <c r="AC152" s="1">
        <f t="shared" si="38"/>
        <v>151</v>
      </c>
      <c r="AH152" s="14"/>
    </row>
    <row r="153" spans="18:34">
      <c r="R153" s="34" t="e">
        <f t="shared" ca="1" si="34"/>
        <v>#N/A</v>
      </c>
      <c r="S153" s="34" t="e">
        <f t="shared" si="36"/>
        <v>#REF!</v>
      </c>
      <c r="T153" s="34" t="e">
        <f t="shared" ca="1" si="35"/>
        <v>#REF!</v>
      </c>
      <c r="U153" s="14" t="e">
        <f ca="1">"C"&amp;INDEX(#REF!,S153,T153)&amp;"M"&amp;INDEX(#REF!,S153,T153+1)&amp;"Y"&amp;INDEX(#REF!,S153,T153+2)&amp;"K"&amp;INDEX(#REF!,S153,T153+3)</f>
        <v>#REF!</v>
      </c>
      <c r="V153" s="3">
        <f t="shared" si="39"/>
        <v>163</v>
      </c>
      <c r="W153" s="1">
        <f t="shared" si="37"/>
        <v>151</v>
      </c>
      <c r="X153" s="3">
        <f t="shared" si="40"/>
        <v>163</v>
      </c>
      <c r="Y153" s="3">
        <f t="shared" si="32"/>
        <v>31</v>
      </c>
      <c r="Z153" s="3">
        <f t="shared" si="41"/>
        <v>138</v>
      </c>
      <c r="AA153" s="3">
        <f t="shared" si="33"/>
        <v>126</v>
      </c>
      <c r="AB153" s="3">
        <f t="shared" si="42"/>
        <v>138</v>
      </c>
      <c r="AC153" s="1">
        <f t="shared" si="38"/>
        <v>150</v>
      </c>
      <c r="AH153" s="14"/>
    </row>
    <row r="154" spans="18:34">
      <c r="R154" s="34" t="e">
        <f t="shared" ca="1" si="34"/>
        <v>#N/A</v>
      </c>
      <c r="S154" s="34" t="e">
        <f t="shared" si="36"/>
        <v>#REF!</v>
      </c>
      <c r="T154" s="34" t="e">
        <f t="shared" ca="1" si="35"/>
        <v>#REF!</v>
      </c>
      <c r="U154" s="14" t="e">
        <f ca="1">"C"&amp;INDEX(#REF!,S154,T154)&amp;"M"&amp;INDEX(#REF!,S154,T154+1)&amp;"Y"&amp;INDEX(#REF!,S154,T154+2)&amp;"K"&amp;INDEX(#REF!,S154,T154+3)</f>
        <v>#REF!</v>
      </c>
      <c r="V154" s="3">
        <f t="shared" si="39"/>
        <v>188</v>
      </c>
      <c r="W154" s="1">
        <f t="shared" si="37"/>
        <v>152</v>
      </c>
      <c r="X154" s="3">
        <f t="shared" si="40"/>
        <v>188</v>
      </c>
      <c r="Y154" s="3">
        <f t="shared" si="32"/>
        <v>30</v>
      </c>
      <c r="Z154" s="3">
        <f t="shared" si="41"/>
        <v>113</v>
      </c>
      <c r="AA154" s="3">
        <f t="shared" si="33"/>
        <v>127</v>
      </c>
      <c r="AB154" s="3">
        <f t="shared" si="42"/>
        <v>113</v>
      </c>
      <c r="AC154" s="1">
        <f t="shared" si="38"/>
        <v>149</v>
      </c>
      <c r="AH154" s="14"/>
    </row>
    <row r="155" spans="18:34">
      <c r="R155" s="34" t="e">
        <f t="shared" ca="1" si="34"/>
        <v>#N/A</v>
      </c>
      <c r="S155" s="34" t="e">
        <f t="shared" si="36"/>
        <v>#REF!</v>
      </c>
      <c r="T155" s="34" t="e">
        <f t="shared" ca="1" si="35"/>
        <v>#REF!</v>
      </c>
      <c r="U155" s="14" t="e">
        <f ca="1">"C"&amp;INDEX(#REF!,S155,T155)&amp;"M"&amp;INDEX(#REF!,S155,T155+1)&amp;"Y"&amp;INDEX(#REF!,S155,T155+2)&amp;"K"&amp;INDEX(#REF!,S155,T155+3)</f>
        <v>#REF!</v>
      </c>
      <c r="V155" s="3">
        <f t="shared" si="39"/>
        <v>213</v>
      </c>
      <c r="W155" s="1">
        <f t="shared" si="37"/>
        <v>153</v>
      </c>
      <c r="X155" s="3">
        <f t="shared" si="40"/>
        <v>213</v>
      </c>
      <c r="Y155" s="3">
        <f t="shared" si="32"/>
        <v>29</v>
      </c>
      <c r="Z155" s="3">
        <f t="shared" si="41"/>
        <v>88</v>
      </c>
      <c r="AA155" s="3">
        <f t="shared" si="33"/>
        <v>128</v>
      </c>
      <c r="AB155" s="3">
        <f t="shared" si="42"/>
        <v>88</v>
      </c>
      <c r="AC155" s="1">
        <f t="shared" si="38"/>
        <v>148</v>
      </c>
      <c r="AH155" s="14"/>
    </row>
    <row r="156" spans="18:34">
      <c r="R156" s="34" t="e">
        <f t="shared" ca="1" si="34"/>
        <v>#N/A</v>
      </c>
      <c r="S156" s="34" t="e">
        <f t="shared" si="36"/>
        <v>#REF!</v>
      </c>
      <c r="T156" s="34" t="e">
        <f t="shared" ca="1" si="35"/>
        <v>#REF!</v>
      </c>
      <c r="U156" s="14" t="e">
        <f ca="1">"C"&amp;INDEX(#REF!,S156,T156)&amp;"M"&amp;INDEX(#REF!,S156,T156+1)&amp;"Y"&amp;INDEX(#REF!,S156,T156+2)&amp;"K"&amp;INDEX(#REF!,S156,T156+3)</f>
        <v>#REF!</v>
      </c>
      <c r="V156" s="3">
        <f t="shared" si="39"/>
        <v>238</v>
      </c>
      <c r="W156" s="1">
        <f t="shared" si="37"/>
        <v>154</v>
      </c>
      <c r="X156" s="3">
        <f t="shared" si="40"/>
        <v>238</v>
      </c>
      <c r="Y156" s="3">
        <f t="shared" si="32"/>
        <v>28</v>
      </c>
      <c r="Z156" s="3">
        <f t="shared" si="41"/>
        <v>63</v>
      </c>
      <c r="AA156" s="3">
        <f t="shared" si="33"/>
        <v>129</v>
      </c>
      <c r="AB156" s="3">
        <f t="shared" si="42"/>
        <v>63</v>
      </c>
      <c r="AC156" s="1">
        <f t="shared" si="38"/>
        <v>147</v>
      </c>
      <c r="AH156" s="14"/>
    </row>
    <row r="157" spans="18:34">
      <c r="R157" s="34" t="e">
        <f t="shared" ca="1" si="34"/>
        <v>#N/A</v>
      </c>
      <c r="S157" s="34" t="e">
        <f t="shared" si="36"/>
        <v>#REF!</v>
      </c>
      <c r="T157" s="34" t="e">
        <f t="shared" ca="1" si="35"/>
        <v>#REF!</v>
      </c>
      <c r="U157" s="14" t="e">
        <f ca="1">"C"&amp;INDEX(#REF!,S157,T157)&amp;"M"&amp;INDEX(#REF!,S157,T157+1)&amp;"Y"&amp;INDEX(#REF!,S157,T157+2)&amp;"K"&amp;INDEX(#REF!,S157,T157+3)</f>
        <v>#REF!</v>
      </c>
      <c r="V157" s="3">
        <f t="shared" si="39"/>
        <v>263</v>
      </c>
      <c r="W157" s="1">
        <f t="shared" si="37"/>
        <v>155</v>
      </c>
      <c r="X157" s="3">
        <f t="shared" si="40"/>
        <v>263</v>
      </c>
      <c r="Y157" s="3">
        <f t="shared" ref="Y157:Y220" si="43">Y132+1</f>
        <v>27</v>
      </c>
      <c r="Z157" s="3">
        <f t="shared" si="41"/>
        <v>38</v>
      </c>
      <c r="AA157" s="3">
        <f t="shared" ref="AA157:AA220" si="44">AA132-25</f>
        <v>130</v>
      </c>
      <c r="AB157" s="3">
        <f t="shared" si="42"/>
        <v>38</v>
      </c>
      <c r="AC157" s="1">
        <f t="shared" si="38"/>
        <v>146</v>
      </c>
      <c r="AH157" s="14"/>
    </row>
    <row r="158" spans="18:34">
      <c r="R158" s="34" t="e">
        <f t="shared" ca="1" si="34"/>
        <v>#N/A</v>
      </c>
      <c r="S158" s="34" t="e">
        <f t="shared" si="36"/>
        <v>#REF!</v>
      </c>
      <c r="T158" s="34" t="e">
        <f t="shared" ca="1" si="35"/>
        <v>#REF!</v>
      </c>
      <c r="U158" s="14" t="e">
        <f ca="1">"C"&amp;INDEX(#REF!,S158,T158)&amp;"M"&amp;INDEX(#REF!,S158,T158+1)&amp;"Y"&amp;INDEX(#REF!,S158,T158+2)&amp;"K"&amp;INDEX(#REF!,S158,T158+3)</f>
        <v>#REF!</v>
      </c>
      <c r="V158" s="3">
        <f t="shared" si="39"/>
        <v>288</v>
      </c>
      <c r="W158" s="1">
        <f t="shared" si="37"/>
        <v>156</v>
      </c>
      <c r="X158" s="3">
        <f t="shared" si="40"/>
        <v>288</v>
      </c>
      <c r="Y158" s="3">
        <f t="shared" si="43"/>
        <v>26</v>
      </c>
      <c r="Z158" s="3">
        <f t="shared" si="41"/>
        <v>13</v>
      </c>
      <c r="AA158" s="3">
        <f t="shared" si="44"/>
        <v>131</v>
      </c>
      <c r="AB158" s="3">
        <f t="shared" si="42"/>
        <v>13</v>
      </c>
      <c r="AC158" s="1">
        <f t="shared" si="38"/>
        <v>145</v>
      </c>
      <c r="AH158" s="14"/>
    </row>
    <row r="159" spans="18:34">
      <c r="R159" s="34" t="e">
        <f t="shared" ca="1" si="34"/>
        <v>#N/A</v>
      </c>
      <c r="S159" s="34" t="e">
        <f t="shared" si="36"/>
        <v>#REF!</v>
      </c>
      <c r="T159" s="34" t="e">
        <f t="shared" ca="1" si="35"/>
        <v>#REF!</v>
      </c>
      <c r="U159" s="14" t="e">
        <f ca="1">"C"&amp;INDEX(#REF!,S159,T159)&amp;"M"&amp;INDEX(#REF!,S159,T159+1)&amp;"Y"&amp;INDEX(#REF!,S159,T159+2)&amp;"K"&amp;INDEX(#REF!,S159,T159+3)</f>
        <v>#REF!</v>
      </c>
      <c r="V159" s="3">
        <f t="shared" si="39"/>
        <v>14</v>
      </c>
      <c r="W159" s="1">
        <f t="shared" si="37"/>
        <v>157</v>
      </c>
      <c r="X159" s="3">
        <f t="shared" si="40"/>
        <v>12</v>
      </c>
      <c r="Y159" s="3">
        <f t="shared" si="43"/>
        <v>25</v>
      </c>
      <c r="Z159" s="3">
        <f t="shared" si="41"/>
        <v>289</v>
      </c>
      <c r="AA159" s="3">
        <f t="shared" si="44"/>
        <v>132</v>
      </c>
      <c r="AB159" s="3">
        <f t="shared" si="42"/>
        <v>287</v>
      </c>
      <c r="AC159" s="1">
        <f t="shared" si="38"/>
        <v>144</v>
      </c>
      <c r="AH159" s="14"/>
    </row>
    <row r="160" spans="18:34">
      <c r="R160" s="34" t="e">
        <f t="shared" ca="1" si="34"/>
        <v>#N/A</v>
      </c>
      <c r="S160" s="34" t="e">
        <f t="shared" si="36"/>
        <v>#REF!</v>
      </c>
      <c r="T160" s="34" t="e">
        <f t="shared" ca="1" si="35"/>
        <v>#REF!</v>
      </c>
      <c r="U160" s="14" t="e">
        <f ca="1">"C"&amp;INDEX(#REF!,S160,T160)&amp;"M"&amp;INDEX(#REF!,S160,T160+1)&amp;"Y"&amp;INDEX(#REF!,S160,T160+2)&amp;"K"&amp;INDEX(#REF!,S160,T160+3)</f>
        <v>#REF!</v>
      </c>
      <c r="V160" s="3">
        <f t="shared" si="39"/>
        <v>39</v>
      </c>
      <c r="W160" s="1">
        <f t="shared" si="37"/>
        <v>158</v>
      </c>
      <c r="X160" s="3">
        <f t="shared" si="40"/>
        <v>37</v>
      </c>
      <c r="Y160" s="3">
        <f t="shared" si="43"/>
        <v>24</v>
      </c>
      <c r="Z160" s="3">
        <f t="shared" si="41"/>
        <v>264</v>
      </c>
      <c r="AA160" s="3">
        <f t="shared" si="44"/>
        <v>133</v>
      </c>
      <c r="AB160" s="3">
        <f t="shared" si="42"/>
        <v>262</v>
      </c>
      <c r="AC160" s="1">
        <f t="shared" si="38"/>
        <v>143</v>
      </c>
      <c r="AH160" s="14"/>
    </row>
    <row r="161" spans="18:34">
      <c r="R161" s="34" t="e">
        <f t="shared" ca="1" si="34"/>
        <v>#N/A</v>
      </c>
      <c r="S161" s="34" t="e">
        <f t="shared" si="36"/>
        <v>#REF!</v>
      </c>
      <c r="T161" s="34" t="e">
        <f t="shared" ca="1" si="35"/>
        <v>#REF!</v>
      </c>
      <c r="U161" s="14" t="e">
        <f ca="1">"C"&amp;INDEX(#REF!,S161,T161)&amp;"M"&amp;INDEX(#REF!,S161,T161+1)&amp;"Y"&amp;INDEX(#REF!,S161,T161+2)&amp;"K"&amp;INDEX(#REF!,S161,T161+3)</f>
        <v>#REF!</v>
      </c>
      <c r="V161" s="3">
        <f t="shared" si="39"/>
        <v>64</v>
      </c>
      <c r="W161" s="1">
        <f t="shared" si="37"/>
        <v>159</v>
      </c>
      <c r="X161" s="3">
        <f t="shared" si="40"/>
        <v>62</v>
      </c>
      <c r="Y161" s="3">
        <f t="shared" si="43"/>
        <v>23</v>
      </c>
      <c r="Z161" s="3">
        <f t="shared" si="41"/>
        <v>239</v>
      </c>
      <c r="AA161" s="3">
        <f t="shared" si="44"/>
        <v>134</v>
      </c>
      <c r="AB161" s="3">
        <f t="shared" si="42"/>
        <v>237</v>
      </c>
      <c r="AC161" s="1">
        <f t="shared" si="38"/>
        <v>142</v>
      </c>
      <c r="AH161" s="14"/>
    </row>
    <row r="162" spans="18:34">
      <c r="R162" s="34" t="e">
        <f t="shared" ca="1" si="34"/>
        <v>#N/A</v>
      </c>
      <c r="S162" s="34" t="e">
        <f t="shared" si="36"/>
        <v>#REF!</v>
      </c>
      <c r="T162" s="34" t="e">
        <f t="shared" ca="1" si="35"/>
        <v>#REF!</v>
      </c>
      <c r="U162" s="14" t="e">
        <f ca="1">"C"&amp;INDEX(#REF!,S162,T162)&amp;"M"&amp;INDEX(#REF!,S162,T162+1)&amp;"Y"&amp;INDEX(#REF!,S162,T162+2)&amp;"K"&amp;INDEX(#REF!,S162,T162+3)</f>
        <v>#REF!</v>
      </c>
      <c r="V162" s="3">
        <f t="shared" si="39"/>
        <v>89</v>
      </c>
      <c r="W162" s="1">
        <f t="shared" si="37"/>
        <v>160</v>
      </c>
      <c r="X162" s="3">
        <f t="shared" si="40"/>
        <v>87</v>
      </c>
      <c r="Y162" s="3">
        <f t="shared" si="43"/>
        <v>22</v>
      </c>
      <c r="Z162" s="3">
        <f t="shared" si="41"/>
        <v>214</v>
      </c>
      <c r="AA162" s="3">
        <f t="shared" si="44"/>
        <v>135</v>
      </c>
      <c r="AB162" s="3">
        <f t="shared" si="42"/>
        <v>212</v>
      </c>
      <c r="AC162" s="1">
        <f t="shared" si="38"/>
        <v>141</v>
      </c>
      <c r="AH162" s="14"/>
    </row>
    <row r="163" spans="18:34">
      <c r="R163" s="34" t="e">
        <f t="shared" ca="1" si="34"/>
        <v>#N/A</v>
      </c>
      <c r="S163" s="34" t="e">
        <f t="shared" si="36"/>
        <v>#REF!</v>
      </c>
      <c r="T163" s="34" t="e">
        <f t="shared" ca="1" si="35"/>
        <v>#REF!</v>
      </c>
      <c r="U163" s="14" t="e">
        <f ca="1">"C"&amp;INDEX(#REF!,S163,T163)&amp;"M"&amp;INDEX(#REF!,S163,T163+1)&amp;"Y"&amp;INDEX(#REF!,S163,T163+2)&amp;"K"&amp;INDEX(#REF!,S163,T163+3)</f>
        <v>#REF!</v>
      </c>
      <c r="V163" s="3">
        <f t="shared" si="39"/>
        <v>114</v>
      </c>
      <c r="W163" s="1">
        <f t="shared" si="37"/>
        <v>161</v>
      </c>
      <c r="X163" s="3">
        <f t="shared" si="40"/>
        <v>112</v>
      </c>
      <c r="Y163" s="3">
        <f t="shared" si="43"/>
        <v>21</v>
      </c>
      <c r="Z163" s="3">
        <f t="shared" si="41"/>
        <v>189</v>
      </c>
      <c r="AA163" s="3">
        <f t="shared" si="44"/>
        <v>136</v>
      </c>
      <c r="AB163" s="3">
        <f t="shared" si="42"/>
        <v>187</v>
      </c>
      <c r="AC163" s="1">
        <f t="shared" si="38"/>
        <v>140</v>
      </c>
      <c r="AH163" s="14"/>
    </row>
    <row r="164" spans="18:34">
      <c r="R164" s="34" t="e">
        <f t="shared" ca="1" si="34"/>
        <v>#N/A</v>
      </c>
      <c r="S164" s="34" t="e">
        <f t="shared" si="36"/>
        <v>#REF!</v>
      </c>
      <c r="T164" s="34" t="e">
        <f t="shared" ca="1" si="35"/>
        <v>#REF!</v>
      </c>
      <c r="U164" s="14" t="e">
        <f ca="1">"C"&amp;INDEX(#REF!,S164,T164)&amp;"M"&amp;INDEX(#REF!,S164,T164+1)&amp;"Y"&amp;INDEX(#REF!,S164,T164+2)&amp;"K"&amp;INDEX(#REF!,S164,T164+3)</f>
        <v>#REF!</v>
      </c>
      <c r="V164" s="3">
        <f t="shared" si="39"/>
        <v>139</v>
      </c>
      <c r="W164" s="1">
        <f t="shared" si="37"/>
        <v>162</v>
      </c>
      <c r="X164" s="3">
        <f t="shared" si="40"/>
        <v>137</v>
      </c>
      <c r="Y164" s="3">
        <f t="shared" si="43"/>
        <v>20</v>
      </c>
      <c r="Z164" s="3">
        <f t="shared" si="41"/>
        <v>164</v>
      </c>
      <c r="AA164" s="3">
        <f t="shared" si="44"/>
        <v>137</v>
      </c>
      <c r="AB164" s="3">
        <f t="shared" si="42"/>
        <v>162</v>
      </c>
      <c r="AC164" s="1">
        <f t="shared" si="38"/>
        <v>139</v>
      </c>
      <c r="AH164" s="14"/>
    </row>
    <row r="165" spans="18:34">
      <c r="R165" s="34" t="e">
        <f t="shared" ca="1" si="34"/>
        <v>#N/A</v>
      </c>
      <c r="S165" s="34" t="e">
        <f t="shared" si="36"/>
        <v>#REF!</v>
      </c>
      <c r="T165" s="34" t="e">
        <f t="shared" ca="1" si="35"/>
        <v>#REF!</v>
      </c>
      <c r="U165" s="14" t="e">
        <f ca="1">"C"&amp;INDEX(#REF!,S165,T165)&amp;"M"&amp;INDEX(#REF!,S165,T165+1)&amp;"Y"&amp;INDEX(#REF!,S165,T165+2)&amp;"K"&amp;INDEX(#REF!,S165,T165+3)</f>
        <v>#REF!</v>
      </c>
      <c r="V165" s="3">
        <f t="shared" si="39"/>
        <v>164</v>
      </c>
      <c r="W165" s="1">
        <f t="shared" si="37"/>
        <v>163</v>
      </c>
      <c r="X165" s="3">
        <f t="shared" si="40"/>
        <v>162</v>
      </c>
      <c r="Y165" s="3">
        <f t="shared" si="43"/>
        <v>19</v>
      </c>
      <c r="Z165" s="3">
        <f t="shared" si="41"/>
        <v>139</v>
      </c>
      <c r="AA165" s="3">
        <f t="shared" si="44"/>
        <v>138</v>
      </c>
      <c r="AB165" s="3">
        <f t="shared" si="42"/>
        <v>137</v>
      </c>
      <c r="AC165" s="1">
        <f t="shared" si="38"/>
        <v>138</v>
      </c>
      <c r="AH165" s="14"/>
    </row>
    <row r="166" spans="18:34">
      <c r="R166" s="34" t="e">
        <f t="shared" ca="1" si="34"/>
        <v>#N/A</v>
      </c>
      <c r="S166" s="34" t="e">
        <f t="shared" si="36"/>
        <v>#REF!</v>
      </c>
      <c r="T166" s="34" t="e">
        <f t="shared" ca="1" si="35"/>
        <v>#REF!</v>
      </c>
      <c r="U166" s="14" t="e">
        <f ca="1">"C"&amp;INDEX(#REF!,S166,T166)&amp;"M"&amp;INDEX(#REF!,S166,T166+1)&amp;"Y"&amp;INDEX(#REF!,S166,T166+2)&amp;"K"&amp;INDEX(#REF!,S166,T166+3)</f>
        <v>#REF!</v>
      </c>
      <c r="V166" s="3">
        <f t="shared" si="39"/>
        <v>189</v>
      </c>
      <c r="W166" s="1">
        <f t="shared" si="37"/>
        <v>164</v>
      </c>
      <c r="X166" s="3">
        <f t="shared" si="40"/>
        <v>187</v>
      </c>
      <c r="Y166" s="3">
        <f t="shared" si="43"/>
        <v>18</v>
      </c>
      <c r="Z166" s="3">
        <f t="shared" si="41"/>
        <v>114</v>
      </c>
      <c r="AA166" s="3">
        <f t="shared" si="44"/>
        <v>139</v>
      </c>
      <c r="AB166" s="3">
        <f t="shared" si="42"/>
        <v>112</v>
      </c>
      <c r="AC166" s="1">
        <f t="shared" si="38"/>
        <v>137</v>
      </c>
      <c r="AH166" s="14"/>
    </row>
    <row r="167" spans="18:34">
      <c r="R167" s="34" t="e">
        <f t="shared" ca="1" si="34"/>
        <v>#N/A</v>
      </c>
      <c r="S167" s="34" t="e">
        <f t="shared" si="36"/>
        <v>#REF!</v>
      </c>
      <c r="T167" s="34" t="e">
        <f t="shared" ca="1" si="35"/>
        <v>#REF!</v>
      </c>
      <c r="U167" s="14" t="e">
        <f ca="1">"C"&amp;INDEX(#REF!,S167,T167)&amp;"M"&amp;INDEX(#REF!,S167,T167+1)&amp;"Y"&amp;INDEX(#REF!,S167,T167+2)&amp;"K"&amp;INDEX(#REF!,S167,T167+3)</f>
        <v>#REF!</v>
      </c>
      <c r="V167" s="3">
        <f t="shared" si="39"/>
        <v>214</v>
      </c>
      <c r="W167" s="1">
        <f t="shared" si="37"/>
        <v>165</v>
      </c>
      <c r="X167" s="3">
        <f t="shared" si="40"/>
        <v>212</v>
      </c>
      <c r="Y167" s="3">
        <f t="shared" si="43"/>
        <v>17</v>
      </c>
      <c r="Z167" s="3">
        <f t="shared" si="41"/>
        <v>89</v>
      </c>
      <c r="AA167" s="3">
        <f t="shared" si="44"/>
        <v>140</v>
      </c>
      <c r="AB167" s="3">
        <f t="shared" si="42"/>
        <v>87</v>
      </c>
      <c r="AC167" s="1">
        <f t="shared" si="38"/>
        <v>136</v>
      </c>
      <c r="AH167" s="14"/>
    </row>
    <row r="168" spans="18:34">
      <c r="R168" s="34" t="e">
        <f t="shared" ca="1" si="34"/>
        <v>#N/A</v>
      </c>
      <c r="S168" s="34" t="e">
        <f t="shared" si="36"/>
        <v>#REF!</v>
      </c>
      <c r="T168" s="34" t="e">
        <f t="shared" ca="1" si="35"/>
        <v>#REF!</v>
      </c>
      <c r="U168" s="14" t="e">
        <f ca="1">"C"&amp;INDEX(#REF!,S168,T168)&amp;"M"&amp;INDEX(#REF!,S168,T168+1)&amp;"Y"&amp;INDEX(#REF!,S168,T168+2)&amp;"K"&amp;INDEX(#REF!,S168,T168+3)</f>
        <v>#REF!</v>
      </c>
      <c r="V168" s="3">
        <f t="shared" si="39"/>
        <v>239</v>
      </c>
      <c r="W168" s="1">
        <f t="shared" si="37"/>
        <v>166</v>
      </c>
      <c r="X168" s="3">
        <f t="shared" si="40"/>
        <v>237</v>
      </c>
      <c r="Y168" s="3">
        <f t="shared" si="43"/>
        <v>16</v>
      </c>
      <c r="Z168" s="3">
        <f t="shared" si="41"/>
        <v>64</v>
      </c>
      <c r="AA168" s="3">
        <f t="shared" si="44"/>
        <v>141</v>
      </c>
      <c r="AB168" s="3">
        <f t="shared" si="42"/>
        <v>62</v>
      </c>
      <c r="AC168" s="1">
        <f t="shared" si="38"/>
        <v>135</v>
      </c>
      <c r="AH168" s="14"/>
    </row>
    <row r="169" spans="18:34">
      <c r="R169" s="34" t="e">
        <f t="shared" ca="1" si="34"/>
        <v>#N/A</v>
      </c>
      <c r="S169" s="34" t="e">
        <f t="shared" si="36"/>
        <v>#REF!</v>
      </c>
      <c r="T169" s="34" t="e">
        <f t="shared" ca="1" si="35"/>
        <v>#REF!</v>
      </c>
      <c r="U169" s="14" t="e">
        <f ca="1">"C"&amp;INDEX(#REF!,S169,T169)&amp;"M"&amp;INDEX(#REF!,S169,T169+1)&amp;"Y"&amp;INDEX(#REF!,S169,T169+2)&amp;"K"&amp;INDEX(#REF!,S169,T169+3)</f>
        <v>#REF!</v>
      </c>
      <c r="V169" s="3">
        <f t="shared" si="39"/>
        <v>264</v>
      </c>
      <c r="W169" s="1">
        <f t="shared" si="37"/>
        <v>167</v>
      </c>
      <c r="X169" s="3">
        <f t="shared" si="40"/>
        <v>262</v>
      </c>
      <c r="Y169" s="3">
        <f t="shared" si="43"/>
        <v>15</v>
      </c>
      <c r="Z169" s="3">
        <f t="shared" si="41"/>
        <v>39</v>
      </c>
      <c r="AA169" s="3">
        <f t="shared" si="44"/>
        <v>142</v>
      </c>
      <c r="AB169" s="3">
        <f t="shared" si="42"/>
        <v>37</v>
      </c>
      <c r="AC169" s="1">
        <f t="shared" si="38"/>
        <v>134</v>
      </c>
      <c r="AH169" s="14"/>
    </row>
    <row r="170" spans="18:34">
      <c r="R170" s="34" t="e">
        <f t="shared" ca="1" si="34"/>
        <v>#N/A</v>
      </c>
      <c r="S170" s="34" t="e">
        <f t="shared" si="36"/>
        <v>#REF!</v>
      </c>
      <c r="T170" s="34" t="e">
        <f t="shared" ca="1" si="35"/>
        <v>#REF!</v>
      </c>
      <c r="U170" s="14" t="e">
        <f ca="1">"C"&amp;INDEX(#REF!,S170,T170)&amp;"M"&amp;INDEX(#REF!,S170,T170+1)&amp;"Y"&amp;INDEX(#REF!,S170,T170+2)&amp;"K"&amp;INDEX(#REF!,S170,T170+3)</f>
        <v>#REF!</v>
      </c>
      <c r="V170" s="3">
        <f t="shared" si="39"/>
        <v>289</v>
      </c>
      <c r="W170" s="1">
        <f t="shared" si="37"/>
        <v>168</v>
      </c>
      <c r="X170" s="3">
        <f t="shared" si="40"/>
        <v>287</v>
      </c>
      <c r="Y170" s="3">
        <f t="shared" si="43"/>
        <v>14</v>
      </c>
      <c r="Z170" s="3">
        <f t="shared" si="41"/>
        <v>14</v>
      </c>
      <c r="AA170" s="3">
        <f t="shared" si="44"/>
        <v>143</v>
      </c>
      <c r="AB170" s="3">
        <f t="shared" si="42"/>
        <v>12</v>
      </c>
      <c r="AC170" s="1">
        <f t="shared" si="38"/>
        <v>133</v>
      </c>
      <c r="AH170" s="14"/>
    </row>
    <row r="171" spans="18:34">
      <c r="R171" s="34" t="e">
        <f t="shared" ca="1" si="34"/>
        <v>#N/A</v>
      </c>
      <c r="S171" s="34" t="e">
        <f t="shared" si="36"/>
        <v>#REF!</v>
      </c>
      <c r="T171" s="34" t="e">
        <f t="shared" ca="1" si="35"/>
        <v>#REF!</v>
      </c>
      <c r="U171" s="14" t="e">
        <f ca="1">"C"&amp;INDEX(#REF!,S171,T171)&amp;"M"&amp;INDEX(#REF!,S171,T171+1)&amp;"Y"&amp;INDEX(#REF!,S171,T171+2)&amp;"K"&amp;INDEX(#REF!,S171,T171+3)</f>
        <v>#REF!</v>
      </c>
      <c r="V171" s="3">
        <f t="shared" si="39"/>
        <v>15</v>
      </c>
      <c r="W171" s="1">
        <f t="shared" si="37"/>
        <v>169</v>
      </c>
      <c r="X171" s="3">
        <f t="shared" si="40"/>
        <v>11</v>
      </c>
      <c r="Y171" s="3">
        <f t="shared" si="43"/>
        <v>13</v>
      </c>
      <c r="Z171" s="3">
        <f t="shared" si="41"/>
        <v>290</v>
      </c>
      <c r="AA171" s="3">
        <f t="shared" si="44"/>
        <v>144</v>
      </c>
      <c r="AB171" s="3">
        <f t="shared" si="42"/>
        <v>286</v>
      </c>
      <c r="AC171" s="1">
        <f t="shared" si="38"/>
        <v>132</v>
      </c>
      <c r="AH171" s="14"/>
    </row>
    <row r="172" spans="18:34">
      <c r="R172" s="34" t="e">
        <f t="shared" ca="1" si="34"/>
        <v>#N/A</v>
      </c>
      <c r="S172" s="34" t="e">
        <f t="shared" si="36"/>
        <v>#REF!</v>
      </c>
      <c r="T172" s="34" t="e">
        <f t="shared" ca="1" si="35"/>
        <v>#REF!</v>
      </c>
      <c r="U172" s="14" t="e">
        <f ca="1">"C"&amp;INDEX(#REF!,S172,T172)&amp;"M"&amp;INDEX(#REF!,S172,T172+1)&amp;"Y"&amp;INDEX(#REF!,S172,T172+2)&amp;"K"&amp;INDEX(#REF!,S172,T172+3)</f>
        <v>#REF!</v>
      </c>
      <c r="V172" s="3">
        <f t="shared" si="39"/>
        <v>40</v>
      </c>
      <c r="W172" s="1">
        <f t="shared" si="37"/>
        <v>170</v>
      </c>
      <c r="X172" s="3">
        <f t="shared" si="40"/>
        <v>36</v>
      </c>
      <c r="Y172" s="3">
        <f t="shared" si="43"/>
        <v>12</v>
      </c>
      <c r="Z172" s="3">
        <f t="shared" si="41"/>
        <v>265</v>
      </c>
      <c r="AA172" s="3">
        <f t="shared" si="44"/>
        <v>145</v>
      </c>
      <c r="AB172" s="3">
        <f t="shared" si="42"/>
        <v>261</v>
      </c>
      <c r="AC172" s="1">
        <f t="shared" si="38"/>
        <v>131</v>
      </c>
      <c r="AH172" s="14"/>
    </row>
    <row r="173" spans="18:34">
      <c r="R173" s="34" t="e">
        <f t="shared" ca="1" si="34"/>
        <v>#N/A</v>
      </c>
      <c r="S173" s="34" t="e">
        <f t="shared" si="36"/>
        <v>#REF!</v>
      </c>
      <c r="T173" s="34" t="e">
        <f t="shared" ca="1" si="35"/>
        <v>#REF!</v>
      </c>
      <c r="U173" s="14" t="e">
        <f ca="1">"C"&amp;INDEX(#REF!,S173,T173)&amp;"M"&amp;INDEX(#REF!,S173,T173+1)&amp;"Y"&amp;INDEX(#REF!,S173,T173+2)&amp;"K"&amp;INDEX(#REF!,S173,T173+3)</f>
        <v>#REF!</v>
      </c>
      <c r="V173" s="3">
        <f t="shared" si="39"/>
        <v>65</v>
      </c>
      <c r="W173" s="1">
        <f t="shared" si="37"/>
        <v>171</v>
      </c>
      <c r="X173" s="3">
        <f t="shared" si="40"/>
        <v>61</v>
      </c>
      <c r="Y173" s="3">
        <f t="shared" si="43"/>
        <v>11</v>
      </c>
      <c r="Z173" s="3">
        <f t="shared" si="41"/>
        <v>240</v>
      </c>
      <c r="AA173" s="3">
        <f t="shared" si="44"/>
        <v>146</v>
      </c>
      <c r="AB173" s="3">
        <f t="shared" si="42"/>
        <v>236</v>
      </c>
      <c r="AC173" s="1">
        <f t="shared" si="38"/>
        <v>130</v>
      </c>
      <c r="AH173" s="14"/>
    </row>
    <row r="174" spans="18:34">
      <c r="R174" s="34" t="e">
        <f t="shared" ca="1" si="34"/>
        <v>#N/A</v>
      </c>
      <c r="S174" s="34" t="e">
        <f t="shared" si="36"/>
        <v>#REF!</v>
      </c>
      <c r="T174" s="34" t="e">
        <f t="shared" ca="1" si="35"/>
        <v>#REF!</v>
      </c>
      <c r="U174" s="14" t="e">
        <f ca="1">"C"&amp;INDEX(#REF!,S174,T174)&amp;"M"&amp;INDEX(#REF!,S174,T174+1)&amp;"Y"&amp;INDEX(#REF!,S174,T174+2)&amp;"K"&amp;INDEX(#REF!,S174,T174+3)</f>
        <v>#REF!</v>
      </c>
      <c r="V174" s="3">
        <f t="shared" si="39"/>
        <v>90</v>
      </c>
      <c r="W174" s="1">
        <f t="shared" si="37"/>
        <v>172</v>
      </c>
      <c r="X174" s="3">
        <f t="shared" si="40"/>
        <v>86</v>
      </c>
      <c r="Y174" s="3">
        <f t="shared" si="43"/>
        <v>10</v>
      </c>
      <c r="Z174" s="3">
        <f t="shared" si="41"/>
        <v>215</v>
      </c>
      <c r="AA174" s="3">
        <f t="shared" si="44"/>
        <v>147</v>
      </c>
      <c r="AB174" s="3">
        <f t="shared" si="42"/>
        <v>211</v>
      </c>
      <c r="AC174" s="1">
        <f t="shared" si="38"/>
        <v>129</v>
      </c>
      <c r="AH174" s="14"/>
    </row>
    <row r="175" spans="18:34">
      <c r="R175" s="34" t="e">
        <f t="shared" ca="1" si="34"/>
        <v>#N/A</v>
      </c>
      <c r="S175" s="34" t="e">
        <f t="shared" si="36"/>
        <v>#REF!</v>
      </c>
      <c r="T175" s="34" t="e">
        <f t="shared" ca="1" si="35"/>
        <v>#REF!</v>
      </c>
      <c r="U175" s="14" t="e">
        <f ca="1">"C"&amp;INDEX(#REF!,S175,T175)&amp;"M"&amp;INDEX(#REF!,S175,T175+1)&amp;"Y"&amp;INDEX(#REF!,S175,T175+2)&amp;"K"&amp;INDEX(#REF!,S175,T175+3)</f>
        <v>#REF!</v>
      </c>
      <c r="V175" s="3">
        <f t="shared" si="39"/>
        <v>115</v>
      </c>
      <c r="W175" s="1">
        <f t="shared" si="37"/>
        <v>173</v>
      </c>
      <c r="X175" s="3">
        <f t="shared" si="40"/>
        <v>111</v>
      </c>
      <c r="Y175" s="3">
        <f t="shared" si="43"/>
        <v>9</v>
      </c>
      <c r="Z175" s="3">
        <f t="shared" si="41"/>
        <v>190</v>
      </c>
      <c r="AA175" s="3">
        <f t="shared" si="44"/>
        <v>148</v>
      </c>
      <c r="AB175" s="3">
        <f t="shared" si="42"/>
        <v>186</v>
      </c>
      <c r="AC175" s="1">
        <f t="shared" si="38"/>
        <v>128</v>
      </c>
      <c r="AH175" s="14"/>
    </row>
    <row r="176" spans="18:34">
      <c r="R176" s="34" t="e">
        <f t="shared" ca="1" si="34"/>
        <v>#N/A</v>
      </c>
      <c r="S176" s="34" t="e">
        <f t="shared" si="36"/>
        <v>#REF!</v>
      </c>
      <c r="T176" s="34" t="e">
        <f t="shared" ca="1" si="35"/>
        <v>#REF!</v>
      </c>
      <c r="U176" s="14" t="e">
        <f ca="1">"C"&amp;INDEX(#REF!,S176,T176)&amp;"M"&amp;INDEX(#REF!,S176,T176+1)&amp;"Y"&amp;INDEX(#REF!,S176,T176+2)&amp;"K"&amp;INDEX(#REF!,S176,T176+3)</f>
        <v>#REF!</v>
      </c>
      <c r="V176" s="3">
        <f t="shared" si="39"/>
        <v>140</v>
      </c>
      <c r="W176" s="1">
        <f t="shared" si="37"/>
        <v>174</v>
      </c>
      <c r="X176" s="3">
        <f t="shared" si="40"/>
        <v>136</v>
      </c>
      <c r="Y176" s="3">
        <f t="shared" si="43"/>
        <v>8</v>
      </c>
      <c r="Z176" s="3">
        <f t="shared" si="41"/>
        <v>165</v>
      </c>
      <c r="AA176" s="3">
        <f t="shared" si="44"/>
        <v>149</v>
      </c>
      <c r="AB176" s="3">
        <f t="shared" si="42"/>
        <v>161</v>
      </c>
      <c r="AC176" s="1">
        <f t="shared" si="38"/>
        <v>127</v>
      </c>
      <c r="AH176" s="14"/>
    </row>
    <row r="177" spans="18:34">
      <c r="R177" s="34" t="e">
        <f t="shared" ca="1" si="34"/>
        <v>#N/A</v>
      </c>
      <c r="S177" s="34" t="e">
        <f t="shared" si="36"/>
        <v>#REF!</v>
      </c>
      <c r="T177" s="34" t="e">
        <f t="shared" ca="1" si="35"/>
        <v>#REF!</v>
      </c>
      <c r="U177" s="14" t="e">
        <f ca="1">"C"&amp;INDEX(#REF!,S177,T177)&amp;"M"&amp;INDEX(#REF!,S177,T177+1)&amp;"Y"&amp;INDEX(#REF!,S177,T177+2)&amp;"K"&amp;INDEX(#REF!,S177,T177+3)</f>
        <v>#REF!</v>
      </c>
      <c r="V177" s="3">
        <f t="shared" si="39"/>
        <v>165</v>
      </c>
      <c r="W177" s="1">
        <f t="shared" si="37"/>
        <v>175</v>
      </c>
      <c r="X177" s="3">
        <f t="shared" si="40"/>
        <v>161</v>
      </c>
      <c r="Y177" s="3">
        <f t="shared" si="43"/>
        <v>7</v>
      </c>
      <c r="Z177" s="3">
        <f t="shared" si="41"/>
        <v>140</v>
      </c>
      <c r="AA177" s="3">
        <f t="shared" si="44"/>
        <v>150</v>
      </c>
      <c r="AB177" s="3">
        <f t="shared" si="42"/>
        <v>136</v>
      </c>
      <c r="AC177" s="1">
        <f t="shared" si="38"/>
        <v>126</v>
      </c>
      <c r="AH177" s="14"/>
    </row>
    <row r="178" spans="18:34">
      <c r="R178" s="34" t="e">
        <f t="shared" ca="1" si="34"/>
        <v>#N/A</v>
      </c>
      <c r="S178" s="34" t="e">
        <f t="shared" si="36"/>
        <v>#REF!</v>
      </c>
      <c r="T178" s="34" t="e">
        <f t="shared" ca="1" si="35"/>
        <v>#REF!</v>
      </c>
      <c r="U178" s="14" t="e">
        <f ca="1">"C"&amp;INDEX(#REF!,S178,T178)&amp;"M"&amp;INDEX(#REF!,S178,T178+1)&amp;"Y"&amp;INDEX(#REF!,S178,T178+2)&amp;"K"&amp;INDEX(#REF!,S178,T178+3)</f>
        <v>#REF!</v>
      </c>
      <c r="V178" s="3">
        <f t="shared" si="39"/>
        <v>190</v>
      </c>
      <c r="W178" s="1">
        <f t="shared" si="37"/>
        <v>176</v>
      </c>
      <c r="X178" s="3">
        <f t="shared" si="40"/>
        <v>186</v>
      </c>
      <c r="Y178" s="3">
        <f t="shared" si="43"/>
        <v>32</v>
      </c>
      <c r="Z178" s="3">
        <f t="shared" si="41"/>
        <v>115</v>
      </c>
      <c r="AA178" s="3">
        <f t="shared" si="44"/>
        <v>101</v>
      </c>
      <c r="AB178" s="3">
        <f t="shared" si="42"/>
        <v>111</v>
      </c>
      <c r="AC178" s="1">
        <f t="shared" si="38"/>
        <v>125</v>
      </c>
      <c r="AH178" s="14"/>
    </row>
    <row r="179" spans="18:34">
      <c r="R179" s="34" t="e">
        <f t="shared" ca="1" si="34"/>
        <v>#N/A</v>
      </c>
      <c r="S179" s="34" t="e">
        <f t="shared" si="36"/>
        <v>#REF!</v>
      </c>
      <c r="T179" s="34" t="e">
        <f t="shared" ca="1" si="35"/>
        <v>#REF!</v>
      </c>
      <c r="U179" s="14" t="e">
        <f ca="1">"C"&amp;INDEX(#REF!,S179,T179)&amp;"M"&amp;INDEX(#REF!,S179,T179+1)&amp;"Y"&amp;INDEX(#REF!,S179,T179+2)&amp;"K"&amp;INDEX(#REF!,S179,T179+3)</f>
        <v>#REF!</v>
      </c>
      <c r="V179" s="3">
        <f t="shared" si="39"/>
        <v>215</v>
      </c>
      <c r="W179" s="1">
        <f t="shared" si="37"/>
        <v>177</v>
      </c>
      <c r="X179" s="3">
        <f t="shared" si="40"/>
        <v>211</v>
      </c>
      <c r="Y179" s="3">
        <f t="shared" si="43"/>
        <v>31</v>
      </c>
      <c r="Z179" s="3">
        <f t="shared" si="41"/>
        <v>90</v>
      </c>
      <c r="AA179" s="3">
        <f t="shared" si="44"/>
        <v>102</v>
      </c>
      <c r="AB179" s="3">
        <f t="shared" si="42"/>
        <v>86</v>
      </c>
      <c r="AC179" s="1">
        <f t="shared" si="38"/>
        <v>124</v>
      </c>
      <c r="AH179" s="14"/>
    </row>
    <row r="180" spans="18:34">
      <c r="R180" s="34" t="e">
        <f t="shared" ca="1" si="34"/>
        <v>#N/A</v>
      </c>
      <c r="S180" s="34" t="e">
        <f t="shared" si="36"/>
        <v>#REF!</v>
      </c>
      <c r="T180" s="34" t="e">
        <f t="shared" ca="1" si="35"/>
        <v>#REF!</v>
      </c>
      <c r="U180" s="14" t="e">
        <f ca="1">"C"&amp;INDEX(#REF!,S180,T180)&amp;"M"&amp;INDEX(#REF!,S180,T180+1)&amp;"Y"&amp;INDEX(#REF!,S180,T180+2)&amp;"K"&amp;INDEX(#REF!,S180,T180+3)</f>
        <v>#REF!</v>
      </c>
      <c r="V180" s="3">
        <f t="shared" si="39"/>
        <v>240</v>
      </c>
      <c r="W180" s="1">
        <f t="shared" si="37"/>
        <v>178</v>
      </c>
      <c r="X180" s="3">
        <f t="shared" si="40"/>
        <v>236</v>
      </c>
      <c r="Y180" s="3">
        <f t="shared" si="43"/>
        <v>30</v>
      </c>
      <c r="Z180" s="3">
        <f t="shared" si="41"/>
        <v>65</v>
      </c>
      <c r="AA180" s="3">
        <f t="shared" si="44"/>
        <v>103</v>
      </c>
      <c r="AB180" s="3">
        <f t="shared" si="42"/>
        <v>61</v>
      </c>
      <c r="AC180" s="1">
        <f t="shared" si="38"/>
        <v>123</v>
      </c>
      <c r="AH180" s="14"/>
    </row>
    <row r="181" spans="18:34">
      <c r="R181" s="34" t="e">
        <f t="shared" ca="1" si="34"/>
        <v>#N/A</v>
      </c>
      <c r="S181" s="34" t="e">
        <f t="shared" si="36"/>
        <v>#REF!</v>
      </c>
      <c r="T181" s="34" t="e">
        <f t="shared" ca="1" si="35"/>
        <v>#REF!</v>
      </c>
      <c r="U181" s="14" t="e">
        <f ca="1">"C"&amp;INDEX(#REF!,S181,T181)&amp;"M"&amp;INDEX(#REF!,S181,T181+1)&amp;"Y"&amp;INDEX(#REF!,S181,T181+2)&amp;"K"&amp;INDEX(#REF!,S181,T181+3)</f>
        <v>#REF!</v>
      </c>
      <c r="V181" s="3">
        <f t="shared" si="39"/>
        <v>265</v>
      </c>
      <c r="W181" s="1">
        <f t="shared" si="37"/>
        <v>179</v>
      </c>
      <c r="X181" s="3">
        <f t="shared" si="40"/>
        <v>261</v>
      </c>
      <c r="Y181" s="3">
        <f t="shared" si="43"/>
        <v>29</v>
      </c>
      <c r="Z181" s="3">
        <f t="shared" si="41"/>
        <v>40</v>
      </c>
      <c r="AA181" s="3">
        <f t="shared" si="44"/>
        <v>104</v>
      </c>
      <c r="AB181" s="3">
        <f t="shared" si="42"/>
        <v>36</v>
      </c>
      <c r="AC181" s="1">
        <f t="shared" si="38"/>
        <v>122</v>
      </c>
      <c r="AH181" s="14"/>
    </row>
    <row r="182" spans="18:34">
      <c r="R182" s="34" t="e">
        <f t="shared" ca="1" si="34"/>
        <v>#N/A</v>
      </c>
      <c r="S182" s="34" t="e">
        <f t="shared" si="36"/>
        <v>#REF!</v>
      </c>
      <c r="T182" s="34" t="e">
        <f t="shared" ca="1" si="35"/>
        <v>#REF!</v>
      </c>
      <c r="U182" s="14" t="e">
        <f ca="1">"C"&amp;INDEX(#REF!,S182,T182)&amp;"M"&amp;INDEX(#REF!,S182,T182+1)&amp;"Y"&amp;INDEX(#REF!,S182,T182+2)&amp;"K"&amp;INDEX(#REF!,S182,T182+3)</f>
        <v>#REF!</v>
      </c>
      <c r="V182" s="3">
        <f t="shared" si="39"/>
        <v>290</v>
      </c>
      <c r="W182" s="1">
        <f t="shared" si="37"/>
        <v>180</v>
      </c>
      <c r="X182" s="3">
        <f t="shared" si="40"/>
        <v>286</v>
      </c>
      <c r="Y182" s="3">
        <f t="shared" si="43"/>
        <v>28</v>
      </c>
      <c r="Z182" s="3">
        <f t="shared" si="41"/>
        <v>15</v>
      </c>
      <c r="AA182" s="3">
        <f t="shared" si="44"/>
        <v>105</v>
      </c>
      <c r="AB182" s="3">
        <f t="shared" si="42"/>
        <v>11</v>
      </c>
      <c r="AC182" s="1">
        <f t="shared" si="38"/>
        <v>121</v>
      </c>
      <c r="AH182" s="14"/>
    </row>
    <row r="183" spans="18:34">
      <c r="R183" s="34" t="e">
        <f t="shared" ca="1" si="34"/>
        <v>#N/A</v>
      </c>
      <c r="S183" s="34" t="e">
        <f t="shared" si="36"/>
        <v>#REF!</v>
      </c>
      <c r="T183" s="34" t="e">
        <f t="shared" ca="1" si="35"/>
        <v>#REF!</v>
      </c>
      <c r="U183" s="14" t="e">
        <f ca="1">"C"&amp;INDEX(#REF!,S183,T183)&amp;"M"&amp;INDEX(#REF!,S183,T183+1)&amp;"Y"&amp;INDEX(#REF!,S183,T183+2)&amp;"K"&amp;INDEX(#REF!,S183,T183+3)</f>
        <v>#REF!</v>
      </c>
      <c r="V183" s="3">
        <f t="shared" si="39"/>
        <v>16</v>
      </c>
      <c r="W183" s="1">
        <f t="shared" si="37"/>
        <v>181</v>
      </c>
      <c r="X183" s="3">
        <f t="shared" si="40"/>
        <v>10</v>
      </c>
      <c r="Y183" s="3">
        <f t="shared" si="43"/>
        <v>27</v>
      </c>
      <c r="Z183" s="3">
        <f t="shared" si="41"/>
        <v>291</v>
      </c>
      <c r="AA183" s="3">
        <f t="shared" si="44"/>
        <v>106</v>
      </c>
      <c r="AB183" s="3">
        <f t="shared" si="42"/>
        <v>285</v>
      </c>
      <c r="AC183" s="1">
        <f t="shared" si="38"/>
        <v>120</v>
      </c>
      <c r="AH183" s="14"/>
    </row>
    <row r="184" spans="18:34">
      <c r="R184" s="34" t="e">
        <f t="shared" ca="1" si="34"/>
        <v>#N/A</v>
      </c>
      <c r="S184" s="34" t="e">
        <f t="shared" si="36"/>
        <v>#REF!</v>
      </c>
      <c r="T184" s="34" t="e">
        <f t="shared" ca="1" si="35"/>
        <v>#REF!</v>
      </c>
      <c r="U184" s="14" t="e">
        <f ca="1">"C"&amp;INDEX(#REF!,S184,T184)&amp;"M"&amp;INDEX(#REF!,S184,T184+1)&amp;"Y"&amp;INDEX(#REF!,S184,T184+2)&amp;"K"&amp;INDEX(#REF!,S184,T184+3)</f>
        <v>#REF!</v>
      </c>
      <c r="V184" s="3">
        <f t="shared" si="39"/>
        <v>41</v>
      </c>
      <c r="W184" s="1">
        <f t="shared" si="37"/>
        <v>182</v>
      </c>
      <c r="X184" s="3">
        <f t="shared" si="40"/>
        <v>35</v>
      </c>
      <c r="Y184" s="3">
        <f t="shared" si="43"/>
        <v>26</v>
      </c>
      <c r="Z184" s="3">
        <f t="shared" si="41"/>
        <v>266</v>
      </c>
      <c r="AA184" s="3">
        <f t="shared" si="44"/>
        <v>107</v>
      </c>
      <c r="AB184" s="3">
        <f t="shared" si="42"/>
        <v>260</v>
      </c>
      <c r="AC184" s="1">
        <f t="shared" si="38"/>
        <v>119</v>
      </c>
      <c r="AH184" s="14"/>
    </row>
    <row r="185" spans="18:34">
      <c r="R185" s="34" t="e">
        <f t="shared" ca="1" si="34"/>
        <v>#N/A</v>
      </c>
      <c r="S185" s="34" t="e">
        <f t="shared" si="36"/>
        <v>#REF!</v>
      </c>
      <c r="T185" s="34" t="e">
        <f t="shared" ca="1" si="35"/>
        <v>#REF!</v>
      </c>
      <c r="U185" s="14" t="e">
        <f ca="1">"C"&amp;INDEX(#REF!,S185,T185)&amp;"M"&amp;INDEX(#REF!,S185,T185+1)&amp;"Y"&amp;INDEX(#REF!,S185,T185+2)&amp;"K"&amp;INDEX(#REF!,S185,T185+3)</f>
        <v>#REF!</v>
      </c>
      <c r="V185" s="3">
        <f t="shared" si="39"/>
        <v>66</v>
      </c>
      <c r="W185" s="1">
        <f t="shared" si="37"/>
        <v>183</v>
      </c>
      <c r="X185" s="3">
        <f t="shared" si="40"/>
        <v>60</v>
      </c>
      <c r="Y185" s="3">
        <f t="shared" si="43"/>
        <v>25</v>
      </c>
      <c r="Z185" s="3">
        <f t="shared" si="41"/>
        <v>241</v>
      </c>
      <c r="AA185" s="3">
        <f t="shared" si="44"/>
        <v>108</v>
      </c>
      <c r="AB185" s="3">
        <f t="shared" si="42"/>
        <v>235</v>
      </c>
      <c r="AC185" s="1">
        <f t="shared" si="38"/>
        <v>118</v>
      </c>
      <c r="AH185" s="14"/>
    </row>
    <row r="186" spans="18:34">
      <c r="R186" s="34" t="e">
        <f t="shared" ca="1" si="34"/>
        <v>#N/A</v>
      </c>
      <c r="S186" s="34" t="e">
        <f t="shared" si="36"/>
        <v>#REF!</v>
      </c>
      <c r="T186" s="34" t="e">
        <f t="shared" ca="1" si="35"/>
        <v>#REF!</v>
      </c>
      <c r="U186" s="14" t="e">
        <f ca="1">"C"&amp;INDEX(#REF!,S186,T186)&amp;"M"&amp;INDEX(#REF!,S186,T186+1)&amp;"Y"&amp;INDEX(#REF!,S186,T186+2)&amp;"K"&amp;INDEX(#REF!,S186,T186+3)</f>
        <v>#REF!</v>
      </c>
      <c r="V186" s="3">
        <f t="shared" si="39"/>
        <v>91</v>
      </c>
      <c r="W186" s="1">
        <f t="shared" si="37"/>
        <v>184</v>
      </c>
      <c r="X186" s="3">
        <f t="shared" si="40"/>
        <v>85</v>
      </c>
      <c r="Y186" s="3">
        <f t="shared" si="43"/>
        <v>24</v>
      </c>
      <c r="Z186" s="3">
        <f t="shared" si="41"/>
        <v>216</v>
      </c>
      <c r="AA186" s="3">
        <f t="shared" si="44"/>
        <v>109</v>
      </c>
      <c r="AB186" s="3">
        <f t="shared" si="42"/>
        <v>210</v>
      </c>
      <c r="AC186" s="1">
        <f t="shared" si="38"/>
        <v>117</v>
      </c>
      <c r="AH186" s="14"/>
    </row>
    <row r="187" spans="18:34">
      <c r="R187" s="34" t="e">
        <f t="shared" ca="1" si="34"/>
        <v>#N/A</v>
      </c>
      <c r="S187" s="34" t="e">
        <f t="shared" si="36"/>
        <v>#REF!</v>
      </c>
      <c r="T187" s="34" t="e">
        <f t="shared" ca="1" si="35"/>
        <v>#REF!</v>
      </c>
      <c r="U187" s="14" t="e">
        <f ca="1">"C"&amp;INDEX(#REF!,S187,T187)&amp;"M"&amp;INDEX(#REF!,S187,T187+1)&amp;"Y"&amp;INDEX(#REF!,S187,T187+2)&amp;"K"&amp;INDEX(#REF!,S187,T187+3)</f>
        <v>#REF!</v>
      </c>
      <c r="V187" s="3">
        <f t="shared" si="39"/>
        <v>116</v>
      </c>
      <c r="W187" s="1">
        <f t="shared" si="37"/>
        <v>185</v>
      </c>
      <c r="X187" s="3">
        <f t="shared" si="40"/>
        <v>110</v>
      </c>
      <c r="Y187" s="3">
        <f t="shared" si="43"/>
        <v>23</v>
      </c>
      <c r="Z187" s="3">
        <f t="shared" si="41"/>
        <v>191</v>
      </c>
      <c r="AA187" s="3">
        <f t="shared" si="44"/>
        <v>110</v>
      </c>
      <c r="AB187" s="3">
        <f t="shared" si="42"/>
        <v>185</v>
      </c>
      <c r="AC187" s="1">
        <f t="shared" si="38"/>
        <v>116</v>
      </c>
      <c r="AH187" s="14"/>
    </row>
    <row r="188" spans="18:34">
      <c r="R188" s="34" t="e">
        <f t="shared" ca="1" si="34"/>
        <v>#N/A</v>
      </c>
      <c r="S188" s="34" t="e">
        <f t="shared" si="36"/>
        <v>#REF!</v>
      </c>
      <c r="T188" s="34" t="e">
        <f t="shared" ca="1" si="35"/>
        <v>#REF!</v>
      </c>
      <c r="U188" s="14" t="e">
        <f ca="1">"C"&amp;INDEX(#REF!,S188,T188)&amp;"M"&amp;INDEX(#REF!,S188,T188+1)&amp;"Y"&amp;INDEX(#REF!,S188,T188+2)&amp;"K"&amp;INDEX(#REF!,S188,T188+3)</f>
        <v>#REF!</v>
      </c>
      <c r="V188" s="3">
        <f t="shared" si="39"/>
        <v>141</v>
      </c>
      <c r="W188" s="1">
        <f t="shared" si="37"/>
        <v>186</v>
      </c>
      <c r="X188" s="3">
        <f t="shared" si="40"/>
        <v>135</v>
      </c>
      <c r="Y188" s="3">
        <f t="shared" si="43"/>
        <v>22</v>
      </c>
      <c r="Z188" s="3">
        <f t="shared" si="41"/>
        <v>166</v>
      </c>
      <c r="AA188" s="3">
        <f t="shared" si="44"/>
        <v>111</v>
      </c>
      <c r="AB188" s="3">
        <f t="shared" si="42"/>
        <v>160</v>
      </c>
      <c r="AC188" s="1">
        <f t="shared" si="38"/>
        <v>115</v>
      </c>
      <c r="AH188" s="14"/>
    </row>
    <row r="189" spans="18:34">
      <c r="R189" s="34" t="e">
        <f t="shared" ca="1" si="34"/>
        <v>#N/A</v>
      </c>
      <c r="S189" s="34" t="e">
        <f t="shared" si="36"/>
        <v>#REF!</v>
      </c>
      <c r="T189" s="34" t="e">
        <f t="shared" ca="1" si="35"/>
        <v>#REF!</v>
      </c>
      <c r="U189" s="14" t="e">
        <f ca="1">"C"&amp;INDEX(#REF!,S189,T189)&amp;"M"&amp;INDEX(#REF!,S189,T189+1)&amp;"Y"&amp;INDEX(#REF!,S189,T189+2)&amp;"K"&amp;INDEX(#REF!,S189,T189+3)</f>
        <v>#REF!</v>
      </c>
      <c r="V189" s="3">
        <f t="shared" si="39"/>
        <v>166</v>
      </c>
      <c r="W189" s="1">
        <f t="shared" si="37"/>
        <v>187</v>
      </c>
      <c r="X189" s="3">
        <f t="shared" si="40"/>
        <v>160</v>
      </c>
      <c r="Y189" s="3">
        <f t="shared" si="43"/>
        <v>21</v>
      </c>
      <c r="Z189" s="3">
        <f t="shared" si="41"/>
        <v>141</v>
      </c>
      <c r="AA189" s="3">
        <f t="shared" si="44"/>
        <v>112</v>
      </c>
      <c r="AB189" s="3">
        <f t="shared" si="42"/>
        <v>135</v>
      </c>
      <c r="AC189" s="1">
        <f t="shared" si="38"/>
        <v>114</v>
      </c>
      <c r="AH189" s="14"/>
    </row>
    <row r="190" spans="18:34">
      <c r="R190" s="34" t="e">
        <f t="shared" ca="1" si="34"/>
        <v>#N/A</v>
      </c>
      <c r="S190" s="34" t="e">
        <f t="shared" si="36"/>
        <v>#REF!</v>
      </c>
      <c r="T190" s="34" t="e">
        <f t="shared" ca="1" si="35"/>
        <v>#REF!</v>
      </c>
      <c r="U190" s="14" t="e">
        <f ca="1">"C"&amp;INDEX(#REF!,S190,T190)&amp;"M"&amp;INDEX(#REF!,S190,T190+1)&amp;"Y"&amp;INDEX(#REF!,S190,T190+2)&amp;"K"&amp;INDEX(#REF!,S190,T190+3)</f>
        <v>#REF!</v>
      </c>
      <c r="V190" s="3">
        <f t="shared" si="39"/>
        <v>191</v>
      </c>
      <c r="W190" s="1">
        <f t="shared" si="37"/>
        <v>188</v>
      </c>
      <c r="X190" s="3">
        <f t="shared" si="40"/>
        <v>185</v>
      </c>
      <c r="Y190" s="3">
        <f t="shared" si="43"/>
        <v>20</v>
      </c>
      <c r="Z190" s="3">
        <f t="shared" si="41"/>
        <v>116</v>
      </c>
      <c r="AA190" s="3">
        <f t="shared" si="44"/>
        <v>113</v>
      </c>
      <c r="AB190" s="3">
        <f t="shared" si="42"/>
        <v>110</v>
      </c>
      <c r="AC190" s="1">
        <f t="shared" si="38"/>
        <v>113</v>
      </c>
      <c r="AH190" s="14"/>
    </row>
    <row r="191" spans="18:34">
      <c r="R191" s="34" t="e">
        <f t="shared" ca="1" si="34"/>
        <v>#N/A</v>
      </c>
      <c r="S191" s="34" t="e">
        <f t="shared" si="36"/>
        <v>#REF!</v>
      </c>
      <c r="T191" s="34" t="e">
        <f t="shared" ca="1" si="35"/>
        <v>#REF!</v>
      </c>
      <c r="U191" s="14" t="e">
        <f ca="1">"C"&amp;INDEX(#REF!,S191,T191)&amp;"M"&amp;INDEX(#REF!,S191,T191+1)&amp;"Y"&amp;INDEX(#REF!,S191,T191+2)&amp;"K"&amp;INDEX(#REF!,S191,T191+3)</f>
        <v>#REF!</v>
      </c>
      <c r="V191" s="3">
        <f t="shared" si="39"/>
        <v>216</v>
      </c>
      <c r="W191" s="1">
        <f t="shared" si="37"/>
        <v>189</v>
      </c>
      <c r="X191" s="3">
        <f t="shared" si="40"/>
        <v>210</v>
      </c>
      <c r="Y191" s="3">
        <f t="shared" si="43"/>
        <v>19</v>
      </c>
      <c r="Z191" s="3">
        <f t="shared" si="41"/>
        <v>91</v>
      </c>
      <c r="AA191" s="3">
        <f t="shared" si="44"/>
        <v>114</v>
      </c>
      <c r="AB191" s="3">
        <f t="shared" si="42"/>
        <v>85</v>
      </c>
      <c r="AC191" s="1">
        <f t="shared" si="38"/>
        <v>112</v>
      </c>
      <c r="AH191" s="14"/>
    </row>
    <row r="192" spans="18:34">
      <c r="R192" s="34" t="e">
        <f t="shared" ca="1" si="34"/>
        <v>#N/A</v>
      </c>
      <c r="S192" s="34" t="e">
        <f t="shared" si="36"/>
        <v>#REF!</v>
      </c>
      <c r="T192" s="34" t="e">
        <f t="shared" ca="1" si="35"/>
        <v>#REF!</v>
      </c>
      <c r="U192" s="14" t="e">
        <f ca="1">"C"&amp;INDEX(#REF!,S192,T192)&amp;"M"&amp;INDEX(#REF!,S192,T192+1)&amp;"Y"&amp;INDEX(#REF!,S192,T192+2)&amp;"K"&amp;INDEX(#REF!,S192,T192+3)</f>
        <v>#REF!</v>
      </c>
      <c r="V192" s="3">
        <f t="shared" si="39"/>
        <v>241</v>
      </c>
      <c r="W192" s="1">
        <f t="shared" si="37"/>
        <v>190</v>
      </c>
      <c r="X192" s="3">
        <f t="shared" si="40"/>
        <v>235</v>
      </c>
      <c r="Y192" s="3">
        <f t="shared" si="43"/>
        <v>18</v>
      </c>
      <c r="Z192" s="3">
        <f t="shared" si="41"/>
        <v>66</v>
      </c>
      <c r="AA192" s="3">
        <f t="shared" si="44"/>
        <v>115</v>
      </c>
      <c r="AB192" s="3">
        <f t="shared" si="42"/>
        <v>60</v>
      </c>
      <c r="AC192" s="1">
        <f t="shared" si="38"/>
        <v>111</v>
      </c>
      <c r="AH192" s="14"/>
    </row>
    <row r="193" spans="18:34">
      <c r="R193" s="34" t="e">
        <f t="shared" ca="1" si="34"/>
        <v>#N/A</v>
      </c>
      <c r="S193" s="34" t="e">
        <f t="shared" si="36"/>
        <v>#REF!</v>
      </c>
      <c r="T193" s="34" t="e">
        <f t="shared" ca="1" si="35"/>
        <v>#REF!</v>
      </c>
      <c r="U193" s="14" t="e">
        <f ca="1">"C"&amp;INDEX(#REF!,S193,T193)&amp;"M"&amp;INDEX(#REF!,S193,T193+1)&amp;"Y"&amp;INDEX(#REF!,S193,T193+2)&amp;"K"&amp;INDEX(#REF!,S193,T193+3)</f>
        <v>#REF!</v>
      </c>
      <c r="V193" s="3">
        <f t="shared" si="39"/>
        <v>266</v>
      </c>
      <c r="W193" s="1">
        <f t="shared" si="37"/>
        <v>191</v>
      </c>
      <c r="X193" s="3">
        <f t="shared" si="40"/>
        <v>260</v>
      </c>
      <c r="Y193" s="3">
        <f t="shared" si="43"/>
        <v>17</v>
      </c>
      <c r="Z193" s="3">
        <f t="shared" si="41"/>
        <v>41</v>
      </c>
      <c r="AA193" s="3">
        <f t="shared" si="44"/>
        <v>116</v>
      </c>
      <c r="AB193" s="3">
        <f t="shared" si="42"/>
        <v>35</v>
      </c>
      <c r="AC193" s="1">
        <f t="shared" si="38"/>
        <v>110</v>
      </c>
      <c r="AH193" s="14"/>
    </row>
    <row r="194" spans="18:34">
      <c r="R194" s="34" t="e">
        <f t="shared" ca="1" si="34"/>
        <v>#N/A</v>
      </c>
      <c r="S194" s="34" t="e">
        <f t="shared" si="36"/>
        <v>#REF!</v>
      </c>
      <c r="T194" s="34" t="e">
        <f t="shared" ca="1" si="35"/>
        <v>#REF!</v>
      </c>
      <c r="U194" s="14" t="e">
        <f ca="1">"C"&amp;INDEX(#REF!,S194,T194)&amp;"M"&amp;INDEX(#REF!,S194,T194+1)&amp;"Y"&amp;INDEX(#REF!,S194,T194+2)&amp;"K"&amp;INDEX(#REF!,S194,T194+3)</f>
        <v>#REF!</v>
      </c>
      <c r="V194" s="3">
        <f t="shared" si="39"/>
        <v>291</v>
      </c>
      <c r="W194" s="1">
        <f t="shared" si="37"/>
        <v>192</v>
      </c>
      <c r="X194" s="3">
        <f t="shared" si="40"/>
        <v>285</v>
      </c>
      <c r="Y194" s="3">
        <f t="shared" si="43"/>
        <v>16</v>
      </c>
      <c r="Z194" s="3">
        <f t="shared" si="41"/>
        <v>16</v>
      </c>
      <c r="AA194" s="3">
        <f t="shared" si="44"/>
        <v>117</v>
      </c>
      <c r="AB194" s="3">
        <f t="shared" si="42"/>
        <v>10</v>
      </c>
      <c r="AC194" s="1">
        <f t="shared" si="38"/>
        <v>109</v>
      </c>
      <c r="AH194" s="14"/>
    </row>
    <row r="195" spans="18:34">
      <c r="R195" s="34" t="e">
        <f t="shared" ref="R195:R258" ca="1" si="45">INDEX(V195:AC195,1,VLOOKUP($N$17,$N$20:$O$27,2,FALSE))</f>
        <v>#N/A</v>
      </c>
      <c r="S195" s="34" t="e">
        <f t="shared" si="36"/>
        <v>#REF!</v>
      </c>
      <c r="T195" s="34" t="e">
        <f t="shared" ca="1" si="35"/>
        <v>#REF!</v>
      </c>
      <c r="U195" s="14" t="e">
        <f ca="1">"C"&amp;INDEX(#REF!,S195,T195)&amp;"M"&amp;INDEX(#REF!,S195,T195+1)&amp;"Y"&amp;INDEX(#REF!,S195,T195+2)&amp;"K"&amp;INDEX(#REF!,S195,T195+3)</f>
        <v>#REF!</v>
      </c>
      <c r="V195" s="3">
        <f t="shared" si="39"/>
        <v>17</v>
      </c>
      <c r="W195" s="1">
        <f t="shared" si="37"/>
        <v>193</v>
      </c>
      <c r="X195" s="3">
        <f t="shared" si="40"/>
        <v>9</v>
      </c>
      <c r="Y195" s="3">
        <f t="shared" si="43"/>
        <v>15</v>
      </c>
      <c r="Z195" s="3">
        <f t="shared" si="41"/>
        <v>292</v>
      </c>
      <c r="AA195" s="3">
        <f t="shared" si="44"/>
        <v>118</v>
      </c>
      <c r="AB195" s="3">
        <f t="shared" si="42"/>
        <v>284</v>
      </c>
      <c r="AC195" s="1">
        <f t="shared" si="38"/>
        <v>108</v>
      </c>
      <c r="AH195" s="14"/>
    </row>
    <row r="196" spans="18:34">
      <c r="R196" s="34" t="e">
        <f t="shared" ca="1" si="45"/>
        <v>#N/A</v>
      </c>
      <c r="S196" s="34" t="e">
        <f t="shared" si="36"/>
        <v>#REF!</v>
      </c>
      <c r="T196" s="34" t="e">
        <f t="shared" ref="T196:T259" ca="1" si="46">$C$40</f>
        <v>#REF!</v>
      </c>
      <c r="U196" s="14" t="e">
        <f ca="1">"C"&amp;INDEX(#REF!,S196,T196)&amp;"M"&amp;INDEX(#REF!,S196,T196+1)&amp;"Y"&amp;INDEX(#REF!,S196,T196+2)&amp;"K"&amp;INDEX(#REF!,S196,T196+3)</f>
        <v>#REF!</v>
      </c>
      <c r="V196" s="3">
        <f t="shared" si="39"/>
        <v>42</v>
      </c>
      <c r="W196" s="1">
        <f t="shared" si="37"/>
        <v>194</v>
      </c>
      <c r="X196" s="3">
        <f t="shared" si="40"/>
        <v>34</v>
      </c>
      <c r="Y196" s="3">
        <f t="shared" si="43"/>
        <v>14</v>
      </c>
      <c r="Z196" s="3">
        <f t="shared" si="41"/>
        <v>267</v>
      </c>
      <c r="AA196" s="3">
        <f t="shared" si="44"/>
        <v>119</v>
      </c>
      <c r="AB196" s="3">
        <f t="shared" si="42"/>
        <v>259</v>
      </c>
      <c r="AC196" s="1">
        <f t="shared" si="38"/>
        <v>107</v>
      </c>
      <c r="AH196" s="14"/>
    </row>
    <row r="197" spans="18:34">
      <c r="R197" s="34" t="e">
        <f t="shared" ca="1" si="45"/>
        <v>#N/A</v>
      </c>
      <c r="S197" s="34" t="e">
        <f t="shared" ref="S197:S260" si="47">S196+1</f>
        <v>#REF!</v>
      </c>
      <c r="T197" s="34" t="e">
        <f t="shared" ca="1" si="46"/>
        <v>#REF!</v>
      </c>
      <c r="U197" s="14" t="e">
        <f ca="1">"C"&amp;INDEX(#REF!,S197,T197)&amp;"M"&amp;INDEX(#REF!,S197,T197+1)&amp;"Y"&amp;INDEX(#REF!,S197,T197+2)&amp;"K"&amp;INDEX(#REF!,S197,T197+3)</f>
        <v>#REF!</v>
      </c>
      <c r="V197" s="3">
        <f t="shared" si="39"/>
        <v>67</v>
      </c>
      <c r="W197" s="1">
        <f t="shared" ref="W197:W260" si="48">W196+1</f>
        <v>195</v>
      </c>
      <c r="X197" s="3">
        <f t="shared" si="40"/>
        <v>59</v>
      </c>
      <c r="Y197" s="3">
        <f t="shared" si="43"/>
        <v>13</v>
      </c>
      <c r="Z197" s="3">
        <f t="shared" si="41"/>
        <v>242</v>
      </c>
      <c r="AA197" s="3">
        <f t="shared" si="44"/>
        <v>120</v>
      </c>
      <c r="AB197" s="3">
        <f t="shared" si="42"/>
        <v>234</v>
      </c>
      <c r="AC197" s="1">
        <f t="shared" ref="AC197:AC260" si="49">AC196-1</f>
        <v>106</v>
      </c>
      <c r="AH197" s="14"/>
    </row>
    <row r="198" spans="18:34">
      <c r="R198" s="34" t="e">
        <f t="shared" ca="1" si="45"/>
        <v>#N/A</v>
      </c>
      <c r="S198" s="34" t="e">
        <f t="shared" si="47"/>
        <v>#REF!</v>
      </c>
      <c r="T198" s="34" t="e">
        <f t="shared" ca="1" si="46"/>
        <v>#REF!</v>
      </c>
      <c r="U198" s="14" t="e">
        <f ca="1">"C"&amp;INDEX(#REF!,S198,T198)&amp;"M"&amp;INDEX(#REF!,S198,T198+1)&amp;"Y"&amp;INDEX(#REF!,S198,T198+2)&amp;"K"&amp;INDEX(#REF!,S198,T198+3)</f>
        <v>#REF!</v>
      </c>
      <c r="V198" s="3">
        <f t="shared" si="39"/>
        <v>92</v>
      </c>
      <c r="W198" s="1">
        <f t="shared" si="48"/>
        <v>196</v>
      </c>
      <c r="X198" s="3">
        <f t="shared" si="40"/>
        <v>84</v>
      </c>
      <c r="Y198" s="3">
        <f t="shared" si="43"/>
        <v>12</v>
      </c>
      <c r="Z198" s="3">
        <f t="shared" si="41"/>
        <v>217</v>
      </c>
      <c r="AA198" s="3">
        <f t="shared" si="44"/>
        <v>121</v>
      </c>
      <c r="AB198" s="3">
        <f t="shared" si="42"/>
        <v>209</v>
      </c>
      <c r="AC198" s="1">
        <f t="shared" si="49"/>
        <v>105</v>
      </c>
      <c r="AH198" s="14"/>
    </row>
    <row r="199" spans="18:34">
      <c r="R199" s="34" t="e">
        <f t="shared" ca="1" si="45"/>
        <v>#N/A</v>
      </c>
      <c r="S199" s="34" t="e">
        <f t="shared" si="47"/>
        <v>#REF!</v>
      </c>
      <c r="T199" s="34" t="e">
        <f t="shared" ca="1" si="46"/>
        <v>#REF!</v>
      </c>
      <c r="U199" s="14" t="e">
        <f ca="1">"C"&amp;INDEX(#REF!,S199,T199)&amp;"M"&amp;INDEX(#REF!,S199,T199+1)&amp;"Y"&amp;INDEX(#REF!,S199,T199+2)&amp;"K"&amp;INDEX(#REF!,S199,T199+3)</f>
        <v>#REF!</v>
      </c>
      <c r="V199" s="3">
        <f t="shared" si="39"/>
        <v>117</v>
      </c>
      <c r="W199" s="1">
        <f t="shared" si="48"/>
        <v>197</v>
      </c>
      <c r="X199" s="3">
        <f t="shared" si="40"/>
        <v>109</v>
      </c>
      <c r="Y199" s="3">
        <f t="shared" si="43"/>
        <v>11</v>
      </c>
      <c r="Z199" s="3">
        <f t="shared" si="41"/>
        <v>192</v>
      </c>
      <c r="AA199" s="3">
        <f t="shared" si="44"/>
        <v>122</v>
      </c>
      <c r="AB199" s="3">
        <f t="shared" si="42"/>
        <v>184</v>
      </c>
      <c r="AC199" s="1">
        <f t="shared" si="49"/>
        <v>104</v>
      </c>
      <c r="AH199" s="14"/>
    </row>
    <row r="200" spans="18:34">
      <c r="R200" s="34" t="e">
        <f t="shared" ca="1" si="45"/>
        <v>#N/A</v>
      </c>
      <c r="S200" s="34" t="e">
        <f t="shared" si="47"/>
        <v>#REF!</v>
      </c>
      <c r="T200" s="34" t="e">
        <f t="shared" ca="1" si="46"/>
        <v>#REF!</v>
      </c>
      <c r="U200" s="14" t="e">
        <f ca="1">"C"&amp;INDEX(#REF!,S200,T200)&amp;"M"&amp;INDEX(#REF!,S200,T200+1)&amp;"Y"&amp;INDEX(#REF!,S200,T200+2)&amp;"K"&amp;INDEX(#REF!,S200,T200+3)</f>
        <v>#REF!</v>
      </c>
      <c r="V200" s="3">
        <f t="shared" si="39"/>
        <v>142</v>
      </c>
      <c r="W200" s="1">
        <f t="shared" si="48"/>
        <v>198</v>
      </c>
      <c r="X200" s="3">
        <f t="shared" si="40"/>
        <v>134</v>
      </c>
      <c r="Y200" s="3">
        <f t="shared" si="43"/>
        <v>10</v>
      </c>
      <c r="Z200" s="3">
        <f t="shared" si="41"/>
        <v>167</v>
      </c>
      <c r="AA200" s="3">
        <f t="shared" si="44"/>
        <v>123</v>
      </c>
      <c r="AB200" s="3">
        <f t="shared" si="42"/>
        <v>159</v>
      </c>
      <c r="AC200" s="1">
        <f t="shared" si="49"/>
        <v>103</v>
      </c>
      <c r="AH200" s="14"/>
    </row>
    <row r="201" spans="18:34">
      <c r="R201" s="34" t="e">
        <f t="shared" ca="1" si="45"/>
        <v>#N/A</v>
      </c>
      <c r="S201" s="34" t="e">
        <f t="shared" si="47"/>
        <v>#REF!</v>
      </c>
      <c r="T201" s="34" t="e">
        <f t="shared" ca="1" si="46"/>
        <v>#REF!</v>
      </c>
      <c r="U201" s="14" t="e">
        <f ca="1">"C"&amp;INDEX(#REF!,S201,T201)&amp;"M"&amp;INDEX(#REF!,S201,T201+1)&amp;"Y"&amp;INDEX(#REF!,S201,T201+2)&amp;"K"&amp;INDEX(#REF!,S201,T201+3)</f>
        <v>#REF!</v>
      </c>
      <c r="V201" s="3">
        <f t="shared" si="39"/>
        <v>167</v>
      </c>
      <c r="W201" s="1">
        <f t="shared" si="48"/>
        <v>199</v>
      </c>
      <c r="X201" s="3">
        <f t="shared" si="40"/>
        <v>159</v>
      </c>
      <c r="Y201" s="3">
        <f t="shared" si="43"/>
        <v>9</v>
      </c>
      <c r="Z201" s="3">
        <f t="shared" si="41"/>
        <v>142</v>
      </c>
      <c r="AA201" s="3">
        <f t="shared" si="44"/>
        <v>124</v>
      </c>
      <c r="AB201" s="3">
        <f t="shared" si="42"/>
        <v>134</v>
      </c>
      <c r="AC201" s="1">
        <f t="shared" si="49"/>
        <v>102</v>
      </c>
      <c r="AH201" s="14"/>
    </row>
    <row r="202" spans="18:34">
      <c r="R202" s="34" t="e">
        <f t="shared" ca="1" si="45"/>
        <v>#N/A</v>
      </c>
      <c r="S202" s="34" t="e">
        <f t="shared" si="47"/>
        <v>#REF!</v>
      </c>
      <c r="T202" s="34" t="e">
        <f t="shared" ca="1" si="46"/>
        <v>#REF!</v>
      </c>
      <c r="U202" s="14" t="e">
        <f ca="1">"C"&amp;INDEX(#REF!,S202,T202)&amp;"M"&amp;INDEX(#REF!,S202,T202+1)&amp;"Y"&amp;INDEX(#REF!,S202,T202+2)&amp;"K"&amp;INDEX(#REF!,S202,T202+3)</f>
        <v>#REF!</v>
      </c>
      <c r="V202" s="3">
        <f t="shared" si="39"/>
        <v>192</v>
      </c>
      <c r="W202" s="1">
        <f t="shared" si="48"/>
        <v>200</v>
      </c>
      <c r="X202" s="3">
        <f t="shared" si="40"/>
        <v>184</v>
      </c>
      <c r="Y202" s="3">
        <f t="shared" si="43"/>
        <v>8</v>
      </c>
      <c r="Z202" s="3">
        <f t="shared" si="41"/>
        <v>117</v>
      </c>
      <c r="AA202" s="3">
        <f t="shared" si="44"/>
        <v>125</v>
      </c>
      <c r="AB202" s="3">
        <f t="shared" si="42"/>
        <v>109</v>
      </c>
      <c r="AC202" s="1">
        <f t="shared" si="49"/>
        <v>101</v>
      </c>
      <c r="AH202" s="14"/>
    </row>
    <row r="203" spans="18:34">
      <c r="R203" s="34" t="e">
        <f t="shared" ca="1" si="45"/>
        <v>#N/A</v>
      </c>
      <c r="S203" s="34" t="e">
        <f t="shared" si="47"/>
        <v>#REF!</v>
      </c>
      <c r="T203" s="34" t="e">
        <f t="shared" ca="1" si="46"/>
        <v>#REF!</v>
      </c>
      <c r="U203" s="14" t="e">
        <f ca="1">"C"&amp;INDEX(#REF!,S203,T203)&amp;"M"&amp;INDEX(#REF!,S203,T203+1)&amp;"Y"&amp;INDEX(#REF!,S203,T203+2)&amp;"K"&amp;INDEX(#REF!,S203,T203+3)</f>
        <v>#REF!</v>
      </c>
      <c r="V203" s="3">
        <f t="shared" si="39"/>
        <v>217</v>
      </c>
      <c r="W203" s="1">
        <f t="shared" si="48"/>
        <v>201</v>
      </c>
      <c r="X203" s="3">
        <f t="shared" si="40"/>
        <v>209</v>
      </c>
      <c r="Y203" s="3">
        <f t="shared" si="43"/>
        <v>33</v>
      </c>
      <c r="Z203" s="3">
        <f t="shared" si="41"/>
        <v>92</v>
      </c>
      <c r="AA203" s="3">
        <f t="shared" si="44"/>
        <v>76</v>
      </c>
      <c r="AB203" s="3">
        <f t="shared" si="42"/>
        <v>84</v>
      </c>
      <c r="AC203" s="1">
        <f t="shared" si="49"/>
        <v>100</v>
      </c>
      <c r="AH203" s="14"/>
    </row>
    <row r="204" spans="18:34">
      <c r="R204" s="34" t="e">
        <f t="shared" ca="1" si="45"/>
        <v>#N/A</v>
      </c>
      <c r="S204" s="34" t="e">
        <f t="shared" si="47"/>
        <v>#REF!</v>
      </c>
      <c r="T204" s="34" t="e">
        <f t="shared" ca="1" si="46"/>
        <v>#REF!</v>
      </c>
      <c r="U204" s="14" t="e">
        <f ca="1">"C"&amp;INDEX(#REF!,S204,T204)&amp;"M"&amp;INDEX(#REF!,S204,T204+1)&amp;"Y"&amp;INDEX(#REF!,S204,T204+2)&amp;"K"&amp;INDEX(#REF!,S204,T204+3)</f>
        <v>#REF!</v>
      </c>
      <c r="V204" s="3">
        <f t="shared" si="39"/>
        <v>242</v>
      </c>
      <c r="W204" s="1">
        <f t="shared" si="48"/>
        <v>202</v>
      </c>
      <c r="X204" s="3">
        <f t="shared" si="40"/>
        <v>234</v>
      </c>
      <c r="Y204" s="3">
        <f t="shared" si="43"/>
        <v>32</v>
      </c>
      <c r="Z204" s="3">
        <f t="shared" si="41"/>
        <v>67</v>
      </c>
      <c r="AA204" s="3">
        <f t="shared" si="44"/>
        <v>77</v>
      </c>
      <c r="AB204" s="3">
        <f t="shared" si="42"/>
        <v>59</v>
      </c>
      <c r="AC204" s="1">
        <f t="shared" si="49"/>
        <v>99</v>
      </c>
      <c r="AH204" s="14"/>
    </row>
    <row r="205" spans="18:34">
      <c r="R205" s="34" t="e">
        <f t="shared" ca="1" si="45"/>
        <v>#N/A</v>
      </c>
      <c r="S205" s="34" t="e">
        <f t="shared" si="47"/>
        <v>#REF!</v>
      </c>
      <c r="T205" s="34" t="e">
        <f t="shared" ca="1" si="46"/>
        <v>#REF!</v>
      </c>
      <c r="U205" s="14" t="e">
        <f ca="1">"C"&amp;INDEX(#REF!,S205,T205)&amp;"M"&amp;INDEX(#REF!,S205,T205+1)&amp;"Y"&amp;INDEX(#REF!,S205,T205+2)&amp;"K"&amp;INDEX(#REF!,S205,T205+3)</f>
        <v>#REF!</v>
      </c>
      <c r="V205" s="3">
        <f t="shared" si="39"/>
        <v>267</v>
      </c>
      <c r="W205" s="1">
        <f t="shared" si="48"/>
        <v>203</v>
      </c>
      <c r="X205" s="3">
        <f t="shared" si="40"/>
        <v>259</v>
      </c>
      <c r="Y205" s="3">
        <f t="shared" si="43"/>
        <v>31</v>
      </c>
      <c r="Z205" s="3">
        <f t="shared" si="41"/>
        <v>42</v>
      </c>
      <c r="AA205" s="3">
        <f t="shared" si="44"/>
        <v>78</v>
      </c>
      <c r="AB205" s="3">
        <f t="shared" si="42"/>
        <v>34</v>
      </c>
      <c r="AC205" s="1">
        <f t="shared" si="49"/>
        <v>98</v>
      </c>
      <c r="AH205" s="14"/>
    </row>
    <row r="206" spans="18:34">
      <c r="R206" s="34" t="e">
        <f t="shared" ca="1" si="45"/>
        <v>#N/A</v>
      </c>
      <c r="S206" s="34" t="e">
        <f t="shared" si="47"/>
        <v>#REF!</v>
      </c>
      <c r="T206" s="34" t="e">
        <f t="shared" ca="1" si="46"/>
        <v>#REF!</v>
      </c>
      <c r="U206" s="14" t="e">
        <f ca="1">"C"&amp;INDEX(#REF!,S206,T206)&amp;"M"&amp;INDEX(#REF!,S206,T206+1)&amp;"Y"&amp;INDEX(#REF!,S206,T206+2)&amp;"K"&amp;INDEX(#REF!,S206,T206+3)</f>
        <v>#REF!</v>
      </c>
      <c r="V206" s="3">
        <f t="shared" si="39"/>
        <v>292</v>
      </c>
      <c r="W206" s="1">
        <f t="shared" si="48"/>
        <v>204</v>
      </c>
      <c r="X206" s="3">
        <f t="shared" si="40"/>
        <v>284</v>
      </c>
      <c r="Y206" s="3">
        <f t="shared" si="43"/>
        <v>30</v>
      </c>
      <c r="Z206" s="3">
        <f t="shared" si="41"/>
        <v>17</v>
      </c>
      <c r="AA206" s="3">
        <f t="shared" si="44"/>
        <v>79</v>
      </c>
      <c r="AB206" s="3">
        <f t="shared" si="42"/>
        <v>9</v>
      </c>
      <c r="AC206" s="1">
        <f t="shared" si="49"/>
        <v>97</v>
      </c>
      <c r="AH206" s="14"/>
    </row>
    <row r="207" spans="18:34">
      <c r="R207" s="34" t="e">
        <f t="shared" ca="1" si="45"/>
        <v>#N/A</v>
      </c>
      <c r="S207" s="34" t="e">
        <f t="shared" si="47"/>
        <v>#REF!</v>
      </c>
      <c r="T207" s="34" t="e">
        <f t="shared" ca="1" si="46"/>
        <v>#REF!</v>
      </c>
      <c r="U207" s="14" t="e">
        <f ca="1">"C"&amp;INDEX(#REF!,S207,T207)&amp;"M"&amp;INDEX(#REF!,S207,T207+1)&amp;"Y"&amp;INDEX(#REF!,S207,T207+2)&amp;"K"&amp;INDEX(#REF!,S207,T207+3)</f>
        <v>#REF!</v>
      </c>
      <c r="V207" s="3">
        <f t="shared" si="39"/>
        <v>18</v>
      </c>
      <c r="W207" s="1">
        <f t="shared" si="48"/>
        <v>205</v>
      </c>
      <c r="X207" s="3">
        <f t="shared" si="40"/>
        <v>8</v>
      </c>
      <c r="Y207" s="3">
        <f t="shared" si="43"/>
        <v>29</v>
      </c>
      <c r="Z207" s="3">
        <f t="shared" si="41"/>
        <v>293</v>
      </c>
      <c r="AA207" s="3">
        <f t="shared" si="44"/>
        <v>80</v>
      </c>
      <c r="AB207" s="3">
        <f t="shared" si="42"/>
        <v>283</v>
      </c>
      <c r="AC207" s="1">
        <f t="shared" si="49"/>
        <v>96</v>
      </c>
      <c r="AH207" s="14"/>
    </row>
    <row r="208" spans="18:34">
      <c r="R208" s="34" t="e">
        <f t="shared" ca="1" si="45"/>
        <v>#N/A</v>
      </c>
      <c r="S208" s="34" t="e">
        <f t="shared" si="47"/>
        <v>#REF!</v>
      </c>
      <c r="T208" s="34" t="e">
        <f t="shared" ca="1" si="46"/>
        <v>#REF!</v>
      </c>
      <c r="U208" s="14" t="e">
        <f ca="1">"C"&amp;INDEX(#REF!,S208,T208)&amp;"M"&amp;INDEX(#REF!,S208,T208+1)&amp;"Y"&amp;INDEX(#REF!,S208,T208+2)&amp;"K"&amp;INDEX(#REF!,S208,T208+3)</f>
        <v>#REF!</v>
      </c>
      <c r="V208" s="3">
        <f t="shared" ref="V208:V271" si="50">V196+1</f>
        <v>43</v>
      </c>
      <c r="W208" s="1">
        <f t="shared" si="48"/>
        <v>206</v>
      </c>
      <c r="X208" s="3">
        <f t="shared" ref="X208:X271" si="51">X196-1</f>
        <v>33</v>
      </c>
      <c r="Y208" s="3">
        <f t="shared" si="43"/>
        <v>28</v>
      </c>
      <c r="Z208" s="3">
        <f t="shared" ref="Z208:Z271" si="52">Z196+1</f>
        <v>268</v>
      </c>
      <c r="AA208" s="3">
        <f t="shared" si="44"/>
        <v>81</v>
      </c>
      <c r="AB208" s="3">
        <f t="shared" ref="AB208:AB271" si="53">AB196-1</f>
        <v>258</v>
      </c>
      <c r="AC208" s="1">
        <f t="shared" si="49"/>
        <v>95</v>
      </c>
      <c r="AH208" s="14"/>
    </row>
    <row r="209" spans="18:34">
      <c r="R209" s="34" t="e">
        <f t="shared" ca="1" si="45"/>
        <v>#N/A</v>
      </c>
      <c r="S209" s="34" t="e">
        <f t="shared" si="47"/>
        <v>#REF!</v>
      </c>
      <c r="T209" s="34" t="e">
        <f t="shared" ca="1" si="46"/>
        <v>#REF!</v>
      </c>
      <c r="U209" s="14" t="e">
        <f ca="1">"C"&amp;INDEX(#REF!,S209,T209)&amp;"M"&amp;INDEX(#REF!,S209,T209+1)&amp;"Y"&amp;INDEX(#REF!,S209,T209+2)&amp;"K"&amp;INDEX(#REF!,S209,T209+3)</f>
        <v>#REF!</v>
      </c>
      <c r="V209" s="3">
        <f t="shared" si="50"/>
        <v>68</v>
      </c>
      <c r="W209" s="1">
        <f t="shared" si="48"/>
        <v>207</v>
      </c>
      <c r="X209" s="3">
        <f t="shared" si="51"/>
        <v>58</v>
      </c>
      <c r="Y209" s="3">
        <f t="shared" si="43"/>
        <v>27</v>
      </c>
      <c r="Z209" s="3">
        <f t="shared" si="52"/>
        <v>243</v>
      </c>
      <c r="AA209" s="3">
        <f t="shared" si="44"/>
        <v>82</v>
      </c>
      <c r="AB209" s="3">
        <f t="shared" si="53"/>
        <v>233</v>
      </c>
      <c r="AC209" s="1">
        <f t="shared" si="49"/>
        <v>94</v>
      </c>
      <c r="AH209" s="14"/>
    </row>
    <row r="210" spans="18:34">
      <c r="R210" s="34" t="e">
        <f t="shared" ca="1" si="45"/>
        <v>#N/A</v>
      </c>
      <c r="S210" s="34" t="e">
        <f t="shared" si="47"/>
        <v>#REF!</v>
      </c>
      <c r="T210" s="34" t="e">
        <f t="shared" ca="1" si="46"/>
        <v>#REF!</v>
      </c>
      <c r="U210" s="14" t="e">
        <f ca="1">"C"&amp;INDEX(#REF!,S210,T210)&amp;"M"&amp;INDEX(#REF!,S210,T210+1)&amp;"Y"&amp;INDEX(#REF!,S210,T210+2)&amp;"K"&amp;INDEX(#REF!,S210,T210+3)</f>
        <v>#REF!</v>
      </c>
      <c r="V210" s="3">
        <f t="shared" si="50"/>
        <v>93</v>
      </c>
      <c r="W210" s="1">
        <f t="shared" si="48"/>
        <v>208</v>
      </c>
      <c r="X210" s="3">
        <f t="shared" si="51"/>
        <v>83</v>
      </c>
      <c r="Y210" s="3">
        <f t="shared" si="43"/>
        <v>26</v>
      </c>
      <c r="Z210" s="3">
        <f t="shared" si="52"/>
        <v>218</v>
      </c>
      <c r="AA210" s="3">
        <f t="shared" si="44"/>
        <v>83</v>
      </c>
      <c r="AB210" s="3">
        <f t="shared" si="53"/>
        <v>208</v>
      </c>
      <c r="AC210" s="1">
        <f t="shared" si="49"/>
        <v>93</v>
      </c>
      <c r="AH210" s="14"/>
    </row>
    <row r="211" spans="18:34">
      <c r="R211" s="34" t="e">
        <f t="shared" ca="1" si="45"/>
        <v>#N/A</v>
      </c>
      <c r="S211" s="34" t="e">
        <f t="shared" si="47"/>
        <v>#REF!</v>
      </c>
      <c r="T211" s="34" t="e">
        <f t="shared" ca="1" si="46"/>
        <v>#REF!</v>
      </c>
      <c r="U211" s="14" t="e">
        <f ca="1">"C"&amp;INDEX(#REF!,S211,T211)&amp;"M"&amp;INDEX(#REF!,S211,T211+1)&amp;"Y"&amp;INDEX(#REF!,S211,T211+2)&amp;"K"&amp;INDEX(#REF!,S211,T211+3)</f>
        <v>#REF!</v>
      </c>
      <c r="V211" s="3">
        <f t="shared" si="50"/>
        <v>118</v>
      </c>
      <c r="W211" s="1">
        <f t="shared" si="48"/>
        <v>209</v>
      </c>
      <c r="X211" s="3">
        <f t="shared" si="51"/>
        <v>108</v>
      </c>
      <c r="Y211" s="3">
        <f t="shared" si="43"/>
        <v>25</v>
      </c>
      <c r="Z211" s="3">
        <f t="shared" si="52"/>
        <v>193</v>
      </c>
      <c r="AA211" s="3">
        <f t="shared" si="44"/>
        <v>84</v>
      </c>
      <c r="AB211" s="3">
        <f t="shared" si="53"/>
        <v>183</v>
      </c>
      <c r="AC211" s="1">
        <f t="shared" si="49"/>
        <v>92</v>
      </c>
      <c r="AH211" s="14"/>
    </row>
    <row r="212" spans="18:34">
      <c r="R212" s="34" t="e">
        <f t="shared" ca="1" si="45"/>
        <v>#N/A</v>
      </c>
      <c r="S212" s="34" t="e">
        <f t="shared" si="47"/>
        <v>#REF!</v>
      </c>
      <c r="T212" s="34" t="e">
        <f t="shared" ca="1" si="46"/>
        <v>#REF!</v>
      </c>
      <c r="U212" s="14" t="e">
        <f ca="1">"C"&amp;INDEX(#REF!,S212,T212)&amp;"M"&amp;INDEX(#REF!,S212,T212+1)&amp;"Y"&amp;INDEX(#REF!,S212,T212+2)&amp;"K"&amp;INDEX(#REF!,S212,T212+3)</f>
        <v>#REF!</v>
      </c>
      <c r="V212" s="3">
        <f t="shared" si="50"/>
        <v>143</v>
      </c>
      <c r="W212" s="1">
        <f t="shared" si="48"/>
        <v>210</v>
      </c>
      <c r="X212" s="3">
        <f t="shared" si="51"/>
        <v>133</v>
      </c>
      <c r="Y212" s="3">
        <f t="shared" si="43"/>
        <v>24</v>
      </c>
      <c r="Z212" s="3">
        <f t="shared" si="52"/>
        <v>168</v>
      </c>
      <c r="AA212" s="3">
        <f t="shared" si="44"/>
        <v>85</v>
      </c>
      <c r="AB212" s="3">
        <f t="shared" si="53"/>
        <v>158</v>
      </c>
      <c r="AC212" s="1">
        <f t="shared" si="49"/>
        <v>91</v>
      </c>
      <c r="AH212" s="14"/>
    </row>
    <row r="213" spans="18:34">
      <c r="R213" s="34" t="e">
        <f t="shared" ca="1" si="45"/>
        <v>#N/A</v>
      </c>
      <c r="S213" s="34" t="e">
        <f t="shared" si="47"/>
        <v>#REF!</v>
      </c>
      <c r="T213" s="34" t="e">
        <f t="shared" ca="1" si="46"/>
        <v>#REF!</v>
      </c>
      <c r="U213" s="14" t="e">
        <f ca="1">"C"&amp;INDEX(#REF!,S213,T213)&amp;"M"&amp;INDEX(#REF!,S213,T213+1)&amp;"Y"&amp;INDEX(#REF!,S213,T213+2)&amp;"K"&amp;INDEX(#REF!,S213,T213+3)</f>
        <v>#REF!</v>
      </c>
      <c r="V213" s="3">
        <f t="shared" si="50"/>
        <v>168</v>
      </c>
      <c r="W213" s="1">
        <f t="shared" si="48"/>
        <v>211</v>
      </c>
      <c r="X213" s="3">
        <f t="shared" si="51"/>
        <v>158</v>
      </c>
      <c r="Y213" s="3">
        <f t="shared" si="43"/>
        <v>23</v>
      </c>
      <c r="Z213" s="3">
        <f t="shared" si="52"/>
        <v>143</v>
      </c>
      <c r="AA213" s="3">
        <f t="shared" si="44"/>
        <v>86</v>
      </c>
      <c r="AB213" s="3">
        <f t="shared" si="53"/>
        <v>133</v>
      </c>
      <c r="AC213" s="1">
        <f t="shared" si="49"/>
        <v>90</v>
      </c>
      <c r="AH213" s="14"/>
    </row>
    <row r="214" spans="18:34">
      <c r="R214" s="34" t="e">
        <f t="shared" ca="1" si="45"/>
        <v>#N/A</v>
      </c>
      <c r="S214" s="34" t="e">
        <f t="shared" si="47"/>
        <v>#REF!</v>
      </c>
      <c r="T214" s="34" t="e">
        <f t="shared" ca="1" si="46"/>
        <v>#REF!</v>
      </c>
      <c r="U214" s="14" t="e">
        <f ca="1">"C"&amp;INDEX(#REF!,S214,T214)&amp;"M"&amp;INDEX(#REF!,S214,T214+1)&amp;"Y"&amp;INDEX(#REF!,S214,T214+2)&amp;"K"&amp;INDEX(#REF!,S214,T214+3)</f>
        <v>#REF!</v>
      </c>
      <c r="V214" s="3">
        <f t="shared" si="50"/>
        <v>193</v>
      </c>
      <c r="W214" s="1">
        <f t="shared" si="48"/>
        <v>212</v>
      </c>
      <c r="X214" s="3">
        <f t="shared" si="51"/>
        <v>183</v>
      </c>
      <c r="Y214" s="3">
        <f t="shared" si="43"/>
        <v>22</v>
      </c>
      <c r="Z214" s="3">
        <f t="shared" si="52"/>
        <v>118</v>
      </c>
      <c r="AA214" s="3">
        <f t="shared" si="44"/>
        <v>87</v>
      </c>
      <c r="AB214" s="3">
        <f t="shared" si="53"/>
        <v>108</v>
      </c>
      <c r="AC214" s="1">
        <f t="shared" si="49"/>
        <v>89</v>
      </c>
      <c r="AH214" s="14"/>
    </row>
    <row r="215" spans="18:34">
      <c r="R215" s="34" t="e">
        <f t="shared" ca="1" si="45"/>
        <v>#N/A</v>
      </c>
      <c r="S215" s="34" t="e">
        <f t="shared" si="47"/>
        <v>#REF!</v>
      </c>
      <c r="T215" s="34" t="e">
        <f t="shared" ca="1" si="46"/>
        <v>#REF!</v>
      </c>
      <c r="U215" s="14" t="e">
        <f ca="1">"C"&amp;INDEX(#REF!,S215,T215)&amp;"M"&amp;INDEX(#REF!,S215,T215+1)&amp;"Y"&amp;INDEX(#REF!,S215,T215+2)&amp;"K"&amp;INDEX(#REF!,S215,T215+3)</f>
        <v>#REF!</v>
      </c>
      <c r="V215" s="3">
        <f t="shared" si="50"/>
        <v>218</v>
      </c>
      <c r="W215" s="1">
        <f t="shared" si="48"/>
        <v>213</v>
      </c>
      <c r="X215" s="3">
        <f t="shared" si="51"/>
        <v>208</v>
      </c>
      <c r="Y215" s="3">
        <f t="shared" si="43"/>
        <v>21</v>
      </c>
      <c r="Z215" s="3">
        <f t="shared" si="52"/>
        <v>93</v>
      </c>
      <c r="AA215" s="3">
        <f t="shared" si="44"/>
        <v>88</v>
      </c>
      <c r="AB215" s="3">
        <f t="shared" si="53"/>
        <v>83</v>
      </c>
      <c r="AC215" s="1">
        <f t="shared" si="49"/>
        <v>88</v>
      </c>
      <c r="AH215" s="14"/>
    </row>
    <row r="216" spans="18:34">
      <c r="R216" s="34" t="e">
        <f t="shared" ca="1" si="45"/>
        <v>#N/A</v>
      </c>
      <c r="S216" s="34" t="e">
        <f t="shared" si="47"/>
        <v>#REF!</v>
      </c>
      <c r="T216" s="34" t="e">
        <f t="shared" ca="1" si="46"/>
        <v>#REF!</v>
      </c>
      <c r="U216" s="14" t="e">
        <f ca="1">"C"&amp;INDEX(#REF!,S216,T216)&amp;"M"&amp;INDEX(#REF!,S216,T216+1)&amp;"Y"&amp;INDEX(#REF!,S216,T216+2)&amp;"K"&amp;INDEX(#REF!,S216,T216+3)</f>
        <v>#REF!</v>
      </c>
      <c r="V216" s="3">
        <f t="shared" si="50"/>
        <v>243</v>
      </c>
      <c r="W216" s="1">
        <f t="shared" si="48"/>
        <v>214</v>
      </c>
      <c r="X216" s="3">
        <f t="shared" si="51"/>
        <v>233</v>
      </c>
      <c r="Y216" s="3">
        <f t="shared" si="43"/>
        <v>20</v>
      </c>
      <c r="Z216" s="3">
        <f t="shared" si="52"/>
        <v>68</v>
      </c>
      <c r="AA216" s="3">
        <f t="shared" si="44"/>
        <v>89</v>
      </c>
      <c r="AB216" s="3">
        <f t="shared" si="53"/>
        <v>58</v>
      </c>
      <c r="AC216" s="1">
        <f t="shared" si="49"/>
        <v>87</v>
      </c>
      <c r="AH216" s="14"/>
    </row>
    <row r="217" spans="18:34">
      <c r="R217" s="34" t="e">
        <f t="shared" ca="1" si="45"/>
        <v>#N/A</v>
      </c>
      <c r="S217" s="34" t="e">
        <f t="shared" si="47"/>
        <v>#REF!</v>
      </c>
      <c r="T217" s="34" t="e">
        <f t="shared" ca="1" si="46"/>
        <v>#REF!</v>
      </c>
      <c r="U217" s="14" t="e">
        <f ca="1">"C"&amp;INDEX(#REF!,S217,T217)&amp;"M"&amp;INDEX(#REF!,S217,T217+1)&amp;"Y"&amp;INDEX(#REF!,S217,T217+2)&amp;"K"&amp;INDEX(#REF!,S217,T217+3)</f>
        <v>#REF!</v>
      </c>
      <c r="V217" s="3">
        <f t="shared" si="50"/>
        <v>268</v>
      </c>
      <c r="W217" s="1">
        <f t="shared" si="48"/>
        <v>215</v>
      </c>
      <c r="X217" s="3">
        <f t="shared" si="51"/>
        <v>258</v>
      </c>
      <c r="Y217" s="3">
        <f t="shared" si="43"/>
        <v>19</v>
      </c>
      <c r="Z217" s="3">
        <f t="shared" si="52"/>
        <v>43</v>
      </c>
      <c r="AA217" s="3">
        <f t="shared" si="44"/>
        <v>90</v>
      </c>
      <c r="AB217" s="3">
        <f t="shared" si="53"/>
        <v>33</v>
      </c>
      <c r="AC217" s="1">
        <f t="shared" si="49"/>
        <v>86</v>
      </c>
      <c r="AH217" s="14"/>
    </row>
    <row r="218" spans="18:34">
      <c r="R218" s="34" t="e">
        <f t="shared" ca="1" si="45"/>
        <v>#N/A</v>
      </c>
      <c r="S218" s="34" t="e">
        <f t="shared" si="47"/>
        <v>#REF!</v>
      </c>
      <c r="T218" s="34" t="e">
        <f t="shared" ca="1" si="46"/>
        <v>#REF!</v>
      </c>
      <c r="U218" s="14" t="e">
        <f ca="1">"C"&amp;INDEX(#REF!,S218,T218)&amp;"M"&amp;INDEX(#REF!,S218,T218+1)&amp;"Y"&amp;INDEX(#REF!,S218,T218+2)&amp;"K"&amp;INDEX(#REF!,S218,T218+3)</f>
        <v>#REF!</v>
      </c>
      <c r="V218" s="3">
        <f t="shared" si="50"/>
        <v>293</v>
      </c>
      <c r="W218" s="1">
        <f t="shared" si="48"/>
        <v>216</v>
      </c>
      <c r="X218" s="3">
        <f t="shared" si="51"/>
        <v>283</v>
      </c>
      <c r="Y218" s="3">
        <f t="shared" si="43"/>
        <v>18</v>
      </c>
      <c r="Z218" s="3">
        <f t="shared" si="52"/>
        <v>18</v>
      </c>
      <c r="AA218" s="3">
        <f t="shared" si="44"/>
        <v>91</v>
      </c>
      <c r="AB218" s="3">
        <f t="shared" si="53"/>
        <v>8</v>
      </c>
      <c r="AC218" s="1">
        <f t="shared" si="49"/>
        <v>85</v>
      </c>
      <c r="AH218" s="14"/>
    </row>
    <row r="219" spans="18:34">
      <c r="R219" s="34" t="e">
        <f t="shared" ca="1" si="45"/>
        <v>#N/A</v>
      </c>
      <c r="S219" s="34" t="e">
        <f t="shared" si="47"/>
        <v>#REF!</v>
      </c>
      <c r="T219" s="34" t="e">
        <f t="shared" ca="1" si="46"/>
        <v>#REF!</v>
      </c>
      <c r="U219" s="14" t="e">
        <f ca="1">"C"&amp;INDEX(#REF!,S219,T219)&amp;"M"&amp;INDEX(#REF!,S219,T219+1)&amp;"Y"&amp;INDEX(#REF!,S219,T219+2)&amp;"K"&amp;INDEX(#REF!,S219,T219+3)</f>
        <v>#REF!</v>
      </c>
      <c r="V219" s="3">
        <f t="shared" si="50"/>
        <v>19</v>
      </c>
      <c r="W219" s="1">
        <f t="shared" si="48"/>
        <v>217</v>
      </c>
      <c r="X219" s="3">
        <f t="shared" si="51"/>
        <v>7</v>
      </c>
      <c r="Y219" s="3">
        <f t="shared" si="43"/>
        <v>17</v>
      </c>
      <c r="Z219" s="3">
        <f t="shared" si="52"/>
        <v>294</v>
      </c>
      <c r="AA219" s="3">
        <f t="shared" si="44"/>
        <v>92</v>
      </c>
      <c r="AB219" s="3">
        <f t="shared" si="53"/>
        <v>282</v>
      </c>
      <c r="AC219" s="1">
        <f t="shared" si="49"/>
        <v>84</v>
      </c>
      <c r="AH219" s="14"/>
    </row>
    <row r="220" spans="18:34">
      <c r="R220" s="34" t="e">
        <f t="shared" ca="1" si="45"/>
        <v>#N/A</v>
      </c>
      <c r="S220" s="34" t="e">
        <f t="shared" si="47"/>
        <v>#REF!</v>
      </c>
      <c r="T220" s="34" t="e">
        <f t="shared" ca="1" si="46"/>
        <v>#REF!</v>
      </c>
      <c r="U220" s="14" t="e">
        <f ca="1">"C"&amp;INDEX(#REF!,S220,T220)&amp;"M"&amp;INDEX(#REF!,S220,T220+1)&amp;"Y"&amp;INDEX(#REF!,S220,T220+2)&amp;"K"&amp;INDEX(#REF!,S220,T220+3)</f>
        <v>#REF!</v>
      </c>
      <c r="V220" s="3">
        <f t="shared" si="50"/>
        <v>44</v>
      </c>
      <c r="W220" s="1">
        <f t="shared" si="48"/>
        <v>218</v>
      </c>
      <c r="X220" s="3">
        <f t="shared" si="51"/>
        <v>32</v>
      </c>
      <c r="Y220" s="3">
        <f t="shared" si="43"/>
        <v>16</v>
      </c>
      <c r="Z220" s="3">
        <f t="shared" si="52"/>
        <v>269</v>
      </c>
      <c r="AA220" s="3">
        <f t="shared" si="44"/>
        <v>93</v>
      </c>
      <c r="AB220" s="3">
        <f t="shared" si="53"/>
        <v>257</v>
      </c>
      <c r="AC220" s="1">
        <f t="shared" si="49"/>
        <v>83</v>
      </c>
      <c r="AH220" s="14"/>
    </row>
    <row r="221" spans="18:34">
      <c r="R221" s="34" t="e">
        <f t="shared" ca="1" si="45"/>
        <v>#N/A</v>
      </c>
      <c r="S221" s="34" t="e">
        <f t="shared" si="47"/>
        <v>#REF!</v>
      </c>
      <c r="T221" s="34" t="e">
        <f t="shared" ca="1" si="46"/>
        <v>#REF!</v>
      </c>
      <c r="U221" s="14" t="e">
        <f ca="1">"C"&amp;INDEX(#REF!,S221,T221)&amp;"M"&amp;INDEX(#REF!,S221,T221+1)&amp;"Y"&amp;INDEX(#REF!,S221,T221+2)&amp;"K"&amp;INDEX(#REF!,S221,T221+3)</f>
        <v>#REF!</v>
      </c>
      <c r="V221" s="3">
        <f t="shared" si="50"/>
        <v>69</v>
      </c>
      <c r="W221" s="1">
        <f t="shared" si="48"/>
        <v>219</v>
      </c>
      <c r="X221" s="3">
        <f t="shared" si="51"/>
        <v>57</v>
      </c>
      <c r="Y221" s="3">
        <f t="shared" ref="Y221:Y284" si="54">Y196+1</f>
        <v>15</v>
      </c>
      <c r="Z221" s="3">
        <f t="shared" si="52"/>
        <v>244</v>
      </c>
      <c r="AA221" s="3">
        <f t="shared" ref="AA221:AA284" si="55">AA196-25</f>
        <v>94</v>
      </c>
      <c r="AB221" s="3">
        <f t="shared" si="53"/>
        <v>232</v>
      </c>
      <c r="AC221" s="1">
        <f t="shared" si="49"/>
        <v>82</v>
      </c>
      <c r="AH221" s="14"/>
    </row>
    <row r="222" spans="18:34">
      <c r="R222" s="34" t="e">
        <f t="shared" ca="1" si="45"/>
        <v>#N/A</v>
      </c>
      <c r="S222" s="34" t="e">
        <f t="shared" si="47"/>
        <v>#REF!</v>
      </c>
      <c r="T222" s="34" t="e">
        <f t="shared" ca="1" si="46"/>
        <v>#REF!</v>
      </c>
      <c r="U222" s="14" t="e">
        <f ca="1">"C"&amp;INDEX(#REF!,S222,T222)&amp;"M"&amp;INDEX(#REF!,S222,T222+1)&amp;"Y"&amp;INDEX(#REF!,S222,T222+2)&amp;"K"&amp;INDEX(#REF!,S222,T222+3)</f>
        <v>#REF!</v>
      </c>
      <c r="V222" s="3">
        <f t="shared" si="50"/>
        <v>94</v>
      </c>
      <c r="W222" s="1">
        <f t="shared" si="48"/>
        <v>220</v>
      </c>
      <c r="X222" s="3">
        <f t="shared" si="51"/>
        <v>82</v>
      </c>
      <c r="Y222" s="3">
        <f t="shared" si="54"/>
        <v>14</v>
      </c>
      <c r="Z222" s="3">
        <f t="shared" si="52"/>
        <v>219</v>
      </c>
      <c r="AA222" s="3">
        <f t="shared" si="55"/>
        <v>95</v>
      </c>
      <c r="AB222" s="3">
        <f t="shared" si="53"/>
        <v>207</v>
      </c>
      <c r="AC222" s="1">
        <f t="shared" si="49"/>
        <v>81</v>
      </c>
      <c r="AH222" s="14"/>
    </row>
    <row r="223" spans="18:34">
      <c r="R223" s="34" t="e">
        <f t="shared" ca="1" si="45"/>
        <v>#N/A</v>
      </c>
      <c r="S223" s="34" t="e">
        <f t="shared" si="47"/>
        <v>#REF!</v>
      </c>
      <c r="T223" s="34" t="e">
        <f t="shared" ca="1" si="46"/>
        <v>#REF!</v>
      </c>
      <c r="U223" s="14" t="e">
        <f ca="1">"C"&amp;INDEX(#REF!,S223,T223)&amp;"M"&amp;INDEX(#REF!,S223,T223+1)&amp;"Y"&amp;INDEX(#REF!,S223,T223+2)&amp;"K"&amp;INDEX(#REF!,S223,T223+3)</f>
        <v>#REF!</v>
      </c>
      <c r="V223" s="3">
        <f t="shared" si="50"/>
        <v>119</v>
      </c>
      <c r="W223" s="1">
        <f t="shared" si="48"/>
        <v>221</v>
      </c>
      <c r="X223" s="3">
        <f t="shared" si="51"/>
        <v>107</v>
      </c>
      <c r="Y223" s="3">
        <f t="shared" si="54"/>
        <v>13</v>
      </c>
      <c r="Z223" s="3">
        <f t="shared" si="52"/>
        <v>194</v>
      </c>
      <c r="AA223" s="3">
        <f t="shared" si="55"/>
        <v>96</v>
      </c>
      <c r="AB223" s="3">
        <f t="shared" si="53"/>
        <v>182</v>
      </c>
      <c r="AC223" s="1">
        <f t="shared" si="49"/>
        <v>80</v>
      </c>
      <c r="AH223" s="14"/>
    </row>
    <row r="224" spans="18:34">
      <c r="R224" s="34" t="e">
        <f t="shared" ca="1" si="45"/>
        <v>#N/A</v>
      </c>
      <c r="S224" s="34" t="e">
        <f t="shared" si="47"/>
        <v>#REF!</v>
      </c>
      <c r="T224" s="34" t="e">
        <f t="shared" ca="1" si="46"/>
        <v>#REF!</v>
      </c>
      <c r="U224" s="14" t="e">
        <f ca="1">"C"&amp;INDEX(#REF!,S224,T224)&amp;"M"&amp;INDEX(#REF!,S224,T224+1)&amp;"Y"&amp;INDEX(#REF!,S224,T224+2)&amp;"K"&amp;INDEX(#REF!,S224,T224+3)</f>
        <v>#REF!</v>
      </c>
      <c r="V224" s="3">
        <f t="shared" si="50"/>
        <v>144</v>
      </c>
      <c r="W224" s="1">
        <f t="shared" si="48"/>
        <v>222</v>
      </c>
      <c r="X224" s="3">
        <f t="shared" si="51"/>
        <v>132</v>
      </c>
      <c r="Y224" s="3">
        <f t="shared" si="54"/>
        <v>12</v>
      </c>
      <c r="Z224" s="3">
        <f t="shared" si="52"/>
        <v>169</v>
      </c>
      <c r="AA224" s="3">
        <f t="shared" si="55"/>
        <v>97</v>
      </c>
      <c r="AB224" s="3">
        <f t="shared" si="53"/>
        <v>157</v>
      </c>
      <c r="AC224" s="1">
        <f t="shared" si="49"/>
        <v>79</v>
      </c>
      <c r="AH224" s="14"/>
    </row>
    <row r="225" spans="18:34">
      <c r="R225" s="34" t="e">
        <f t="shared" ca="1" si="45"/>
        <v>#N/A</v>
      </c>
      <c r="S225" s="34" t="e">
        <f t="shared" si="47"/>
        <v>#REF!</v>
      </c>
      <c r="T225" s="34" t="e">
        <f t="shared" ca="1" si="46"/>
        <v>#REF!</v>
      </c>
      <c r="U225" s="14" t="e">
        <f ca="1">"C"&amp;INDEX(#REF!,S225,T225)&amp;"M"&amp;INDEX(#REF!,S225,T225+1)&amp;"Y"&amp;INDEX(#REF!,S225,T225+2)&amp;"K"&amp;INDEX(#REF!,S225,T225+3)</f>
        <v>#REF!</v>
      </c>
      <c r="V225" s="3">
        <f t="shared" si="50"/>
        <v>169</v>
      </c>
      <c r="W225" s="1">
        <f t="shared" si="48"/>
        <v>223</v>
      </c>
      <c r="X225" s="3">
        <f t="shared" si="51"/>
        <v>157</v>
      </c>
      <c r="Y225" s="3">
        <f t="shared" si="54"/>
        <v>11</v>
      </c>
      <c r="Z225" s="3">
        <f t="shared" si="52"/>
        <v>144</v>
      </c>
      <c r="AA225" s="3">
        <f t="shared" si="55"/>
        <v>98</v>
      </c>
      <c r="AB225" s="3">
        <f t="shared" si="53"/>
        <v>132</v>
      </c>
      <c r="AC225" s="1">
        <f t="shared" si="49"/>
        <v>78</v>
      </c>
      <c r="AH225" s="14"/>
    </row>
    <row r="226" spans="18:34">
      <c r="R226" s="34" t="e">
        <f t="shared" ca="1" si="45"/>
        <v>#N/A</v>
      </c>
      <c r="S226" s="34" t="e">
        <f t="shared" si="47"/>
        <v>#REF!</v>
      </c>
      <c r="T226" s="34" t="e">
        <f t="shared" ca="1" si="46"/>
        <v>#REF!</v>
      </c>
      <c r="U226" s="14" t="e">
        <f ca="1">"C"&amp;INDEX(#REF!,S226,T226)&amp;"M"&amp;INDEX(#REF!,S226,T226+1)&amp;"Y"&amp;INDEX(#REF!,S226,T226+2)&amp;"K"&amp;INDEX(#REF!,S226,T226+3)</f>
        <v>#REF!</v>
      </c>
      <c r="V226" s="3">
        <f t="shared" si="50"/>
        <v>194</v>
      </c>
      <c r="W226" s="1">
        <f t="shared" si="48"/>
        <v>224</v>
      </c>
      <c r="X226" s="3">
        <f t="shared" si="51"/>
        <v>182</v>
      </c>
      <c r="Y226" s="3">
        <f t="shared" si="54"/>
        <v>10</v>
      </c>
      <c r="Z226" s="3">
        <f t="shared" si="52"/>
        <v>119</v>
      </c>
      <c r="AA226" s="3">
        <f t="shared" si="55"/>
        <v>99</v>
      </c>
      <c r="AB226" s="3">
        <f t="shared" si="53"/>
        <v>107</v>
      </c>
      <c r="AC226" s="1">
        <f t="shared" si="49"/>
        <v>77</v>
      </c>
      <c r="AH226" s="14"/>
    </row>
    <row r="227" spans="18:34">
      <c r="R227" s="34" t="e">
        <f t="shared" ca="1" si="45"/>
        <v>#N/A</v>
      </c>
      <c r="S227" s="34" t="e">
        <f t="shared" si="47"/>
        <v>#REF!</v>
      </c>
      <c r="T227" s="34" t="e">
        <f t="shared" ca="1" si="46"/>
        <v>#REF!</v>
      </c>
      <c r="U227" s="14" t="e">
        <f ca="1">"C"&amp;INDEX(#REF!,S227,T227)&amp;"M"&amp;INDEX(#REF!,S227,T227+1)&amp;"Y"&amp;INDEX(#REF!,S227,T227+2)&amp;"K"&amp;INDEX(#REF!,S227,T227+3)</f>
        <v>#REF!</v>
      </c>
      <c r="V227" s="3">
        <f t="shared" si="50"/>
        <v>219</v>
      </c>
      <c r="W227" s="1">
        <f t="shared" si="48"/>
        <v>225</v>
      </c>
      <c r="X227" s="3">
        <f t="shared" si="51"/>
        <v>207</v>
      </c>
      <c r="Y227" s="3">
        <f t="shared" si="54"/>
        <v>9</v>
      </c>
      <c r="Z227" s="3">
        <f t="shared" si="52"/>
        <v>94</v>
      </c>
      <c r="AA227" s="3">
        <f t="shared" si="55"/>
        <v>100</v>
      </c>
      <c r="AB227" s="3">
        <f t="shared" si="53"/>
        <v>82</v>
      </c>
      <c r="AC227" s="1">
        <f t="shared" si="49"/>
        <v>76</v>
      </c>
      <c r="AH227" s="14"/>
    </row>
    <row r="228" spans="18:34">
      <c r="R228" s="34" t="e">
        <f t="shared" ca="1" si="45"/>
        <v>#N/A</v>
      </c>
      <c r="S228" s="34" t="e">
        <f t="shared" si="47"/>
        <v>#REF!</v>
      </c>
      <c r="T228" s="34" t="e">
        <f t="shared" ca="1" si="46"/>
        <v>#REF!</v>
      </c>
      <c r="U228" s="14" t="e">
        <f ca="1">"C"&amp;INDEX(#REF!,S228,T228)&amp;"M"&amp;INDEX(#REF!,S228,T228+1)&amp;"Y"&amp;INDEX(#REF!,S228,T228+2)&amp;"K"&amp;INDEX(#REF!,S228,T228+3)</f>
        <v>#REF!</v>
      </c>
      <c r="V228" s="3">
        <f t="shared" si="50"/>
        <v>244</v>
      </c>
      <c r="W228" s="1">
        <f t="shared" si="48"/>
        <v>226</v>
      </c>
      <c r="X228" s="3">
        <f t="shared" si="51"/>
        <v>232</v>
      </c>
      <c r="Y228" s="3">
        <f t="shared" si="54"/>
        <v>34</v>
      </c>
      <c r="Z228" s="3">
        <f t="shared" si="52"/>
        <v>69</v>
      </c>
      <c r="AA228" s="3">
        <f t="shared" si="55"/>
        <v>51</v>
      </c>
      <c r="AB228" s="3">
        <f t="shared" si="53"/>
        <v>57</v>
      </c>
      <c r="AC228" s="1">
        <f t="shared" si="49"/>
        <v>75</v>
      </c>
      <c r="AH228" s="14"/>
    </row>
    <row r="229" spans="18:34">
      <c r="R229" s="34" t="e">
        <f t="shared" ca="1" si="45"/>
        <v>#N/A</v>
      </c>
      <c r="S229" s="34" t="e">
        <f t="shared" si="47"/>
        <v>#REF!</v>
      </c>
      <c r="T229" s="34" t="e">
        <f t="shared" ca="1" si="46"/>
        <v>#REF!</v>
      </c>
      <c r="U229" s="14" t="e">
        <f ca="1">"C"&amp;INDEX(#REF!,S229,T229)&amp;"M"&amp;INDEX(#REF!,S229,T229+1)&amp;"Y"&amp;INDEX(#REF!,S229,T229+2)&amp;"K"&amp;INDEX(#REF!,S229,T229+3)</f>
        <v>#REF!</v>
      </c>
      <c r="V229" s="3">
        <f t="shared" si="50"/>
        <v>269</v>
      </c>
      <c r="W229" s="1">
        <f t="shared" si="48"/>
        <v>227</v>
      </c>
      <c r="X229" s="3">
        <f t="shared" si="51"/>
        <v>257</v>
      </c>
      <c r="Y229" s="3">
        <f t="shared" si="54"/>
        <v>33</v>
      </c>
      <c r="Z229" s="3">
        <f t="shared" si="52"/>
        <v>44</v>
      </c>
      <c r="AA229" s="3">
        <f t="shared" si="55"/>
        <v>52</v>
      </c>
      <c r="AB229" s="3">
        <f t="shared" si="53"/>
        <v>32</v>
      </c>
      <c r="AC229" s="1">
        <f t="shared" si="49"/>
        <v>74</v>
      </c>
      <c r="AH229" s="14"/>
    </row>
    <row r="230" spans="18:34">
      <c r="R230" s="34" t="e">
        <f t="shared" ca="1" si="45"/>
        <v>#N/A</v>
      </c>
      <c r="S230" s="34" t="e">
        <f t="shared" si="47"/>
        <v>#REF!</v>
      </c>
      <c r="T230" s="34" t="e">
        <f t="shared" ca="1" si="46"/>
        <v>#REF!</v>
      </c>
      <c r="U230" s="14" t="e">
        <f ca="1">"C"&amp;INDEX(#REF!,S230,T230)&amp;"M"&amp;INDEX(#REF!,S230,T230+1)&amp;"Y"&amp;INDEX(#REF!,S230,T230+2)&amp;"K"&amp;INDEX(#REF!,S230,T230+3)</f>
        <v>#REF!</v>
      </c>
      <c r="V230" s="3">
        <f t="shared" si="50"/>
        <v>294</v>
      </c>
      <c r="W230" s="1">
        <f t="shared" si="48"/>
        <v>228</v>
      </c>
      <c r="X230" s="3">
        <f t="shared" si="51"/>
        <v>282</v>
      </c>
      <c r="Y230" s="3">
        <f t="shared" si="54"/>
        <v>32</v>
      </c>
      <c r="Z230" s="3">
        <f t="shared" si="52"/>
        <v>19</v>
      </c>
      <c r="AA230" s="3">
        <f t="shared" si="55"/>
        <v>53</v>
      </c>
      <c r="AB230" s="3">
        <f t="shared" si="53"/>
        <v>7</v>
      </c>
      <c r="AC230" s="1">
        <f t="shared" si="49"/>
        <v>73</v>
      </c>
      <c r="AH230" s="14"/>
    </row>
    <row r="231" spans="18:34">
      <c r="R231" s="34" t="e">
        <f t="shared" ca="1" si="45"/>
        <v>#N/A</v>
      </c>
      <c r="S231" s="34" t="e">
        <f t="shared" si="47"/>
        <v>#REF!</v>
      </c>
      <c r="T231" s="34" t="e">
        <f t="shared" ca="1" si="46"/>
        <v>#REF!</v>
      </c>
      <c r="U231" s="14" t="e">
        <f ca="1">"C"&amp;INDEX(#REF!,S231,T231)&amp;"M"&amp;INDEX(#REF!,S231,T231+1)&amp;"Y"&amp;INDEX(#REF!,S231,T231+2)&amp;"K"&amp;INDEX(#REF!,S231,T231+3)</f>
        <v>#REF!</v>
      </c>
      <c r="V231" s="3">
        <f t="shared" si="50"/>
        <v>20</v>
      </c>
      <c r="W231" s="1">
        <f t="shared" si="48"/>
        <v>229</v>
      </c>
      <c r="X231" s="3">
        <f t="shared" si="51"/>
        <v>6</v>
      </c>
      <c r="Y231" s="3">
        <f t="shared" si="54"/>
        <v>31</v>
      </c>
      <c r="Z231" s="3">
        <f t="shared" si="52"/>
        <v>295</v>
      </c>
      <c r="AA231" s="3">
        <f t="shared" si="55"/>
        <v>54</v>
      </c>
      <c r="AB231" s="3">
        <f t="shared" si="53"/>
        <v>281</v>
      </c>
      <c r="AC231" s="1">
        <f t="shared" si="49"/>
        <v>72</v>
      </c>
      <c r="AH231" s="14"/>
    </row>
    <row r="232" spans="18:34">
      <c r="R232" s="34" t="e">
        <f t="shared" ca="1" si="45"/>
        <v>#N/A</v>
      </c>
      <c r="S232" s="34" t="e">
        <f t="shared" si="47"/>
        <v>#REF!</v>
      </c>
      <c r="T232" s="34" t="e">
        <f t="shared" ca="1" si="46"/>
        <v>#REF!</v>
      </c>
      <c r="U232" s="14" t="e">
        <f ca="1">"C"&amp;INDEX(#REF!,S232,T232)&amp;"M"&amp;INDEX(#REF!,S232,T232+1)&amp;"Y"&amp;INDEX(#REF!,S232,T232+2)&amp;"K"&amp;INDEX(#REF!,S232,T232+3)</f>
        <v>#REF!</v>
      </c>
      <c r="V232" s="3">
        <f t="shared" si="50"/>
        <v>45</v>
      </c>
      <c r="W232" s="1">
        <f t="shared" si="48"/>
        <v>230</v>
      </c>
      <c r="X232" s="3">
        <f t="shared" si="51"/>
        <v>31</v>
      </c>
      <c r="Y232" s="3">
        <f t="shared" si="54"/>
        <v>30</v>
      </c>
      <c r="Z232" s="3">
        <f t="shared" si="52"/>
        <v>270</v>
      </c>
      <c r="AA232" s="3">
        <f t="shared" si="55"/>
        <v>55</v>
      </c>
      <c r="AB232" s="3">
        <f t="shared" si="53"/>
        <v>256</v>
      </c>
      <c r="AC232" s="1">
        <f t="shared" si="49"/>
        <v>71</v>
      </c>
      <c r="AH232" s="14"/>
    </row>
    <row r="233" spans="18:34">
      <c r="R233" s="34" t="e">
        <f t="shared" ca="1" si="45"/>
        <v>#N/A</v>
      </c>
      <c r="S233" s="34" t="e">
        <f t="shared" si="47"/>
        <v>#REF!</v>
      </c>
      <c r="T233" s="34" t="e">
        <f t="shared" ca="1" si="46"/>
        <v>#REF!</v>
      </c>
      <c r="U233" s="14" t="e">
        <f ca="1">"C"&amp;INDEX(#REF!,S233,T233)&amp;"M"&amp;INDEX(#REF!,S233,T233+1)&amp;"Y"&amp;INDEX(#REF!,S233,T233+2)&amp;"K"&amp;INDEX(#REF!,S233,T233+3)</f>
        <v>#REF!</v>
      </c>
      <c r="V233" s="3">
        <f t="shared" si="50"/>
        <v>70</v>
      </c>
      <c r="W233" s="1">
        <f t="shared" si="48"/>
        <v>231</v>
      </c>
      <c r="X233" s="3">
        <f t="shared" si="51"/>
        <v>56</v>
      </c>
      <c r="Y233" s="3">
        <f t="shared" si="54"/>
        <v>29</v>
      </c>
      <c r="Z233" s="3">
        <f t="shared" si="52"/>
        <v>245</v>
      </c>
      <c r="AA233" s="3">
        <f t="shared" si="55"/>
        <v>56</v>
      </c>
      <c r="AB233" s="3">
        <f t="shared" si="53"/>
        <v>231</v>
      </c>
      <c r="AC233" s="1">
        <f t="shared" si="49"/>
        <v>70</v>
      </c>
      <c r="AH233" s="14"/>
    </row>
    <row r="234" spans="18:34">
      <c r="R234" s="34" t="e">
        <f t="shared" ca="1" si="45"/>
        <v>#N/A</v>
      </c>
      <c r="S234" s="34" t="e">
        <f t="shared" si="47"/>
        <v>#REF!</v>
      </c>
      <c r="T234" s="34" t="e">
        <f t="shared" ca="1" si="46"/>
        <v>#REF!</v>
      </c>
      <c r="U234" s="14" t="e">
        <f ca="1">"C"&amp;INDEX(#REF!,S234,T234)&amp;"M"&amp;INDEX(#REF!,S234,T234+1)&amp;"Y"&amp;INDEX(#REF!,S234,T234+2)&amp;"K"&amp;INDEX(#REF!,S234,T234+3)</f>
        <v>#REF!</v>
      </c>
      <c r="V234" s="3">
        <f t="shared" si="50"/>
        <v>95</v>
      </c>
      <c r="W234" s="1">
        <f t="shared" si="48"/>
        <v>232</v>
      </c>
      <c r="X234" s="3">
        <f t="shared" si="51"/>
        <v>81</v>
      </c>
      <c r="Y234" s="3">
        <f t="shared" si="54"/>
        <v>28</v>
      </c>
      <c r="Z234" s="3">
        <f t="shared" si="52"/>
        <v>220</v>
      </c>
      <c r="AA234" s="3">
        <f t="shared" si="55"/>
        <v>57</v>
      </c>
      <c r="AB234" s="3">
        <f t="shared" si="53"/>
        <v>206</v>
      </c>
      <c r="AC234" s="1">
        <f t="shared" si="49"/>
        <v>69</v>
      </c>
      <c r="AH234" s="14"/>
    </row>
    <row r="235" spans="18:34">
      <c r="R235" s="34" t="e">
        <f t="shared" ca="1" si="45"/>
        <v>#N/A</v>
      </c>
      <c r="S235" s="34" t="e">
        <f t="shared" si="47"/>
        <v>#REF!</v>
      </c>
      <c r="T235" s="34" t="e">
        <f t="shared" ca="1" si="46"/>
        <v>#REF!</v>
      </c>
      <c r="U235" s="14" t="e">
        <f ca="1">"C"&amp;INDEX(#REF!,S235,T235)&amp;"M"&amp;INDEX(#REF!,S235,T235+1)&amp;"Y"&amp;INDEX(#REF!,S235,T235+2)&amp;"K"&amp;INDEX(#REF!,S235,T235+3)</f>
        <v>#REF!</v>
      </c>
      <c r="V235" s="3">
        <f t="shared" si="50"/>
        <v>120</v>
      </c>
      <c r="W235" s="1">
        <f t="shared" si="48"/>
        <v>233</v>
      </c>
      <c r="X235" s="3">
        <f t="shared" si="51"/>
        <v>106</v>
      </c>
      <c r="Y235" s="3">
        <f t="shared" si="54"/>
        <v>27</v>
      </c>
      <c r="Z235" s="3">
        <f t="shared" si="52"/>
        <v>195</v>
      </c>
      <c r="AA235" s="3">
        <f t="shared" si="55"/>
        <v>58</v>
      </c>
      <c r="AB235" s="3">
        <f t="shared" si="53"/>
        <v>181</v>
      </c>
      <c r="AC235" s="1">
        <f t="shared" si="49"/>
        <v>68</v>
      </c>
      <c r="AH235" s="14"/>
    </row>
    <row r="236" spans="18:34">
      <c r="R236" s="34" t="e">
        <f t="shared" ca="1" si="45"/>
        <v>#N/A</v>
      </c>
      <c r="S236" s="34" t="e">
        <f t="shared" si="47"/>
        <v>#REF!</v>
      </c>
      <c r="T236" s="34" t="e">
        <f t="shared" ca="1" si="46"/>
        <v>#REF!</v>
      </c>
      <c r="U236" s="14" t="e">
        <f ca="1">"C"&amp;INDEX(#REF!,S236,T236)&amp;"M"&amp;INDEX(#REF!,S236,T236+1)&amp;"Y"&amp;INDEX(#REF!,S236,T236+2)&amp;"K"&amp;INDEX(#REF!,S236,T236+3)</f>
        <v>#REF!</v>
      </c>
      <c r="V236" s="3">
        <f t="shared" si="50"/>
        <v>145</v>
      </c>
      <c r="W236" s="1">
        <f t="shared" si="48"/>
        <v>234</v>
      </c>
      <c r="X236" s="3">
        <f t="shared" si="51"/>
        <v>131</v>
      </c>
      <c r="Y236" s="3">
        <f t="shared" si="54"/>
        <v>26</v>
      </c>
      <c r="Z236" s="3">
        <f t="shared" si="52"/>
        <v>170</v>
      </c>
      <c r="AA236" s="3">
        <f t="shared" si="55"/>
        <v>59</v>
      </c>
      <c r="AB236" s="3">
        <f t="shared" si="53"/>
        <v>156</v>
      </c>
      <c r="AC236" s="1">
        <f t="shared" si="49"/>
        <v>67</v>
      </c>
      <c r="AH236" s="14"/>
    </row>
    <row r="237" spans="18:34">
      <c r="R237" s="34" t="e">
        <f t="shared" ca="1" si="45"/>
        <v>#N/A</v>
      </c>
      <c r="S237" s="34" t="e">
        <f t="shared" si="47"/>
        <v>#REF!</v>
      </c>
      <c r="T237" s="34" t="e">
        <f t="shared" ca="1" si="46"/>
        <v>#REF!</v>
      </c>
      <c r="U237" s="14" t="e">
        <f ca="1">"C"&amp;INDEX(#REF!,S237,T237)&amp;"M"&amp;INDEX(#REF!,S237,T237+1)&amp;"Y"&amp;INDEX(#REF!,S237,T237+2)&amp;"K"&amp;INDEX(#REF!,S237,T237+3)</f>
        <v>#REF!</v>
      </c>
      <c r="V237" s="3">
        <f t="shared" si="50"/>
        <v>170</v>
      </c>
      <c r="W237" s="1">
        <f t="shared" si="48"/>
        <v>235</v>
      </c>
      <c r="X237" s="3">
        <f t="shared" si="51"/>
        <v>156</v>
      </c>
      <c r="Y237" s="3">
        <f t="shared" si="54"/>
        <v>25</v>
      </c>
      <c r="Z237" s="3">
        <f t="shared" si="52"/>
        <v>145</v>
      </c>
      <c r="AA237" s="3">
        <f t="shared" si="55"/>
        <v>60</v>
      </c>
      <c r="AB237" s="3">
        <f t="shared" si="53"/>
        <v>131</v>
      </c>
      <c r="AC237" s="1">
        <f t="shared" si="49"/>
        <v>66</v>
      </c>
      <c r="AH237" s="14"/>
    </row>
    <row r="238" spans="18:34">
      <c r="R238" s="34" t="e">
        <f t="shared" ca="1" si="45"/>
        <v>#N/A</v>
      </c>
      <c r="S238" s="34" t="e">
        <f t="shared" si="47"/>
        <v>#REF!</v>
      </c>
      <c r="T238" s="34" t="e">
        <f t="shared" ca="1" si="46"/>
        <v>#REF!</v>
      </c>
      <c r="U238" s="14" t="e">
        <f ca="1">"C"&amp;INDEX(#REF!,S238,T238)&amp;"M"&amp;INDEX(#REF!,S238,T238+1)&amp;"Y"&amp;INDEX(#REF!,S238,T238+2)&amp;"K"&amp;INDEX(#REF!,S238,T238+3)</f>
        <v>#REF!</v>
      </c>
      <c r="V238" s="3">
        <f t="shared" si="50"/>
        <v>195</v>
      </c>
      <c r="W238" s="1">
        <f t="shared" si="48"/>
        <v>236</v>
      </c>
      <c r="X238" s="3">
        <f t="shared" si="51"/>
        <v>181</v>
      </c>
      <c r="Y238" s="3">
        <f t="shared" si="54"/>
        <v>24</v>
      </c>
      <c r="Z238" s="3">
        <f t="shared" si="52"/>
        <v>120</v>
      </c>
      <c r="AA238" s="3">
        <f t="shared" si="55"/>
        <v>61</v>
      </c>
      <c r="AB238" s="3">
        <f t="shared" si="53"/>
        <v>106</v>
      </c>
      <c r="AC238" s="1">
        <f t="shared" si="49"/>
        <v>65</v>
      </c>
      <c r="AH238" s="14"/>
    </row>
    <row r="239" spans="18:34">
      <c r="R239" s="34" t="e">
        <f t="shared" ca="1" si="45"/>
        <v>#N/A</v>
      </c>
      <c r="S239" s="34" t="e">
        <f t="shared" si="47"/>
        <v>#REF!</v>
      </c>
      <c r="T239" s="34" t="e">
        <f t="shared" ca="1" si="46"/>
        <v>#REF!</v>
      </c>
      <c r="U239" s="14" t="e">
        <f ca="1">"C"&amp;INDEX(#REF!,S239,T239)&amp;"M"&amp;INDEX(#REF!,S239,T239+1)&amp;"Y"&amp;INDEX(#REF!,S239,T239+2)&amp;"K"&amp;INDEX(#REF!,S239,T239+3)</f>
        <v>#REF!</v>
      </c>
      <c r="V239" s="3">
        <f t="shared" si="50"/>
        <v>220</v>
      </c>
      <c r="W239" s="1">
        <f t="shared" si="48"/>
        <v>237</v>
      </c>
      <c r="X239" s="3">
        <f t="shared" si="51"/>
        <v>206</v>
      </c>
      <c r="Y239" s="3">
        <f t="shared" si="54"/>
        <v>23</v>
      </c>
      <c r="Z239" s="3">
        <f t="shared" si="52"/>
        <v>95</v>
      </c>
      <c r="AA239" s="3">
        <f t="shared" si="55"/>
        <v>62</v>
      </c>
      <c r="AB239" s="3">
        <f t="shared" si="53"/>
        <v>81</v>
      </c>
      <c r="AC239" s="1">
        <f t="shared" si="49"/>
        <v>64</v>
      </c>
      <c r="AH239" s="14"/>
    </row>
    <row r="240" spans="18:34">
      <c r="R240" s="34" t="e">
        <f t="shared" ca="1" si="45"/>
        <v>#N/A</v>
      </c>
      <c r="S240" s="34" t="e">
        <f t="shared" si="47"/>
        <v>#REF!</v>
      </c>
      <c r="T240" s="34" t="e">
        <f t="shared" ca="1" si="46"/>
        <v>#REF!</v>
      </c>
      <c r="U240" s="14" t="e">
        <f ca="1">"C"&amp;INDEX(#REF!,S240,T240)&amp;"M"&amp;INDEX(#REF!,S240,T240+1)&amp;"Y"&amp;INDEX(#REF!,S240,T240+2)&amp;"K"&amp;INDEX(#REF!,S240,T240+3)</f>
        <v>#REF!</v>
      </c>
      <c r="V240" s="3">
        <f t="shared" si="50"/>
        <v>245</v>
      </c>
      <c r="W240" s="1">
        <f t="shared" si="48"/>
        <v>238</v>
      </c>
      <c r="X240" s="3">
        <f t="shared" si="51"/>
        <v>231</v>
      </c>
      <c r="Y240" s="3">
        <f t="shared" si="54"/>
        <v>22</v>
      </c>
      <c r="Z240" s="3">
        <f t="shared" si="52"/>
        <v>70</v>
      </c>
      <c r="AA240" s="3">
        <f t="shared" si="55"/>
        <v>63</v>
      </c>
      <c r="AB240" s="3">
        <f t="shared" si="53"/>
        <v>56</v>
      </c>
      <c r="AC240" s="1">
        <f t="shared" si="49"/>
        <v>63</v>
      </c>
      <c r="AH240" s="14"/>
    </row>
    <row r="241" spans="18:34">
      <c r="R241" s="34" t="e">
        <f t="shared" ca="1" si="45"/>
        <v>#N/A</v>
      </c>
      <c r="S241" s="34" t="e">
        <f t="shared" si="47"/>
        <v>#REF!</v>
      </c>
      <c r="T241" s="34" t="e">
        <f t="shared" ca="1" si="46"/>
        <v>#REF!</v>
      </c>
      <c r="U241" s="14" t="e">
        <f ca="1">"C"&amp;INDEX(#REF!,S241,T241)&amp;"M"&amp;INDEX(#REF!,S241,T241+1)&amp;"Y"&amp;INDEX(#REF!,S241,T241+2)&amp;"K"&amp;INDEX(#REF!,S241,T241+3)</f>
        <v>#REF!</v>
      </c>
      <c r="V241" s="3">
        <f t="shared" si="50"/>
        <v>270</v>
      </c>
      <c r="W241" s="1">
        <f t="shared" si="48"/>
        <v>239</v>
      </c>
      <c r="X241" s="3">
        <f t="shared" si="51"/>
        <v>256</v>
      </c>
      <c r="Y241" s="3">
        <f t="shared" si="54"/>
        <v>21</v>
      </c>
      <c r="Z241" s="3">
        <f t="shared" si="52"/>
        <v>45</v>
      </c>
      <c r="AA241" s="3">
        <f t="shared" si="55"/>
        <v>64</v>
      </c>
      <c r="AB241" s="3">
        <f t="shared" si="53"/>
        <v>31</v>
      </c>
      <c r="AC241" s="1">
        <f t="shared" si="49"/>
        <v>62</v>
      </c>
      <c r="AH241" s="14"/>
    </row>
    <row r="242" spans="18:34">
      <c r="R242" s="34" t="e">
        <f t="shared" ca="1" si="45"/>
        <v>#N/A</v>
      </c>
      <c r="S242" s="34" t="e">
        <f t="shared" si="47"/>
        <v>#REF!</v>
      </c>
      <c r="T242" s="34" t="e">
        <f t="shared" ca="1" si="46"/>
        <v>#REF!</v>
      </c>
      <c r="U242" s="14" t="e">
        <f ca="1">"C"&amp;INDEX(#REF!,S242,T242)&amp;"M"&amp;INDEX(#REF!,S242,T242+1)&amp;"Y"&amp;INDEX(#REF!,S242,T242+2)&amp;"K"&amp;INDEX(#REF!,S242,T242+3)</f>
        <v>#REF!</v>
      </c>
      <c r="V242" s="3">
        <f t="shared" si="50"/>
        <v>295</v>
      </c>
      <c r="W242" s="1">
        <f t="shared" si="48"/>
        <v>240</v>
      </c>
      <c r="X242" s="3">
        <f t="shared" si="51"/>
        <v>281</v>
      </c>
      <c r="Y242" s="3">
        <f t="shared" si="54"/>
        <v>20</v>
      </c>
      <c r="Z242" s="3">
        <f t="shared" si="52"/>
        <v>20</v>
      </c>
      <c r="AA242" s="3">
        <f t="shared" si="55"/>
        <v>65</v>
      </c>
      <c r="AB242" s="3">
        <f t="shared" si="53"/>
        <v>6</v>
      </c>
      <c r="AC242" s="1">
        <f t="shared" si="49"/>
        <v>61</v>
      </c>
      <c r="AH242" s="14"/>
    </row>
    <row r="243" spans="18:34">
      <c r="R243" s="34" t="e">
        <f t="shared" ca="1" si="45"/>
        <v>#N/A</v>
      </c>
      <c r="S243" s="34" t="e">
        <f t="shared" si="47"/>
        <v>#REF!</v>
      </c>
      <c r="T243" s="34" t="e">
        <f t="shared" ca="1" si="46"/>
        <v>#REF!</v>
      </c>
      <c r="U243" s="14" t="e">
        <f ca="1">"C"&amp;INDEX(#REF!,S243,T243)&amp;"M"&amp;INDEX(#REF!,S243,T243+1)&amp;"Y"&amp;INDEX(#REF!,S243,T243+2)&amp;"K"&amp;INDEX(#REF!,S243,T243+3)</f>
        <v>#REF!</v>
      </c>
      <c r="V243" s="3">
        <f t="shared" si="50"/>
        <v>21</v>
      </c>
      <c r="W243" s="1">
        <f t="shared" si="48"/>
        <v>241</v>
      </c>
      <c r="X243" s="3">
        <f t="shared" si="51"/>
        <v>5</v>
      </c>
      <c r="Y243" s="3">
        <f t="shared" si="54"/>
        <v>19</v>
      </c>
      <c r="Z243" s="3">
        <f t="shared" si="52"/>
        <v>296</v>
      </c>
      <c r="AA243" s="3">
        <f t="shared" si="55"/>
        <v>66</v>
      </c>
      <c r="AB243" s="3">
        <f t="shared" si="53"/>
        <v>280</v>
      </c>
      <c r="AC243" s="1">
        <f t="shared" si="49"/>
        <v>60</v>
      </c>
      <c r="AH243" s="14"/>
    </row>
    <row r="244" spans="18:34">
      <c r="R244" s="34" t="e">
        <f t="shared" ca="1" si="45"/>
        <v>#N/A</v>
      </c>
      <c r="S244" s="34" t="e">
        <f t="shared" si="47"/>
        <v>#REF!</v>
      </c>
      <c r="T244" s="34" t="e">
        <f t="shared" ca="1" si="46"/>
        <v>#REF!</v>
      </c>
      <c r="U244" s="14" t="e">
        <f ca="1">"C"&amp;INDEX(#REF!,S244,T244)&amp;"M"&amp;INDEX(#REF!,S244,T244+1)&amp;"Y"&amp;INDEX(#REF!,S244,T244+2)&amp;"K"&amp;INDEX(#REF!,S244,T244+3)</f>
        <v>#REF!</v>
      </c>
      <c r="V244" s="3">
        <f t="shared" si="50"/>
        <v>46</v>
      </c>
      <c r="W244" s="1">
        <f t="shared" si="48"/>
        <v>242</v>
      </c>
      <c r="X244" s="3">
        <f t="shared" si="51"/>
        <v>30</v>
      </c>
      <c r="Y244" s="3">
        <f t="shared" si="54"/>
        <v>18</v>
      </c>
      <c r="Z244" s="3">
        <f t="shared" si="52"/>
        <v>271</v>
      </c>
      <c r="AA244" s="3">
        <f t="shared" si="55"/>
        <v>67</v>
      </c>
      <c r="AB244" s="3">
        <f t="shared" si="53"/>
        <v>255</v>
      </c>
      <c r="AC244" s="1">
        <f t="shared" si="49"/>
        <v>59</v>
      </c>
      <c r="AH244" s="14"/>
    </row>
    <row r="245" spans="18:34">
      <c r="R245" s="34" t="e">
        <f t="shared" ca="1" si="45"/>
        <v>#N/A</v>
      </c>
      <c r="S245" s="34" t="e">
        <f t="shared" si="47"/>
        <v>#REF!</v>
      </c>
      <c r="T245" s="34" t="e">
        <f t="shared" ca="1" si="46"/>
        <v>#REF!</v>
      </c>
      <c r="U245" s="14" t="e">
        <f ca="1">"C"&amp;INDEX(#REF!,S245,T245)&amp;"M"&amp;INDEX(#REF!,S245,T245+1)&amp;"Y"&amp;INDEX(#REF!,S245,T245+2)&amp;"K"&amp;INDEX(#REF!,S245,T245+3)</f>
        <v>#REF!</v>
      </c>
      <c r="V245" s="3">
        <f t="shared" si="50"/>
        <v>71</v>
      </c>
      <c r="W245" s="1">
        <f t="shared" si="48"/>
        <v>243</v>
      </c>
      <c r="X245" s="3">
        <f t="shared" si="51"/>
        <v>55</v>
      </c>
      <c r="Y245" s="3">
        <f t="shared" si="54"/>
        <v>17</v>
      </c>
      <c r="Z245" s="3">
        <f t="shared" si="52"/>
        <v>246</v>
      </c>
      <c r="AA245" s="3">
        <f t="shared" si="55"/>
        <v>68</v>
      </c>
      <c r="AB245" s="3">
        <f t="shared" si="53"/>
        <v>230</v>
      </c>
      <c r="AC245" s="1">
        <f t="shared" si="49"/>
        <v>58</v>
      </c>
      <c r="AH245" s="14"/>
    </row>
    <row r="246" spans="18:34">
      <c r="R246" s="34" t="e">
        <f t="shared" ca="1" si="45"/>
        <v>#N/A</v>
      </c>
      <c r="S246" s="34" t="e">
        <f t="shared" si="47"/>
        <v>#REF!</v>
      </c>
      <c r="T246" s="34" t="e">
        <f t="shared" ca="1" si="46"/>
        <v>#REF!</v>
      </c>
      <c r="U246" s="14" t="e">
        <f ca="1">"C"&amp;INDEX(#REF!,S246,T246)&amp;"M"&amp;INDEX(#REF!,S246,T246+1)&amp;"Y"&amp;INDEX(#REF!,S246,T246+2)&amp;"K"&amp;INDEX(#REF!,S246,T246+3)</f>
        <v>#REF!</v>
      </c>
      <c r="V246" s="3">
        <f t="shared" si="50"/>
        <v>96</v>
      </c>
      <c r="W246" s="1">
        <f t="shared" si="48"/>
        <v>244</v>
      </c>
      <c r="X246" s="3">
        <f t="shared" si="51"/>
        <v>80</v>
      </c>
      <c r="Y246" s="3">
        <f t="shared" si="54"/>
        <v>16</v>
      </c>
      <c r="Z246" s="3">
        <f t="shared" si="52"/>
        <v>221</v>
      </c>
      <c r="AA246" s="3">
        <f t="shared" si="55"/>
        <v>69</v>
      </c>
      <c r="AB246" s="3">
        <f t="shared" si="53"/>
        <v>205</v>
      </c>
      <c r="AC246" s="1">
        <f t="shared" si="49"/>
        <v>57</v>
      </c>
      <c r="AH246" s="14"/>
    </row>
    <row r="247" spans="18:34">
      <c r="R247" s="34" t="e">
        <f t="shared" ca="1" si="45"/>
        <v>#N/A</v>
      </c>
      <c r="S247" s="34" t="e">
        <f t="shared" si="47"/>
        <v>#REF!</v>
      </c>
      <c r="T247" s="34" t="e">
        <f t="shared" ca="1" si="46"/>
        <v>#REF!</v>
      </c>
      <c r="U247" s="14" t="e">
        <f ca="1">"C"&amp;INDEX(#REF!,S247,T247)&amp;"M"&amp;INDEX(#REF!,S247,T247+1)&amp;"Y"&amp;INDEX(#REF!,S247,T247+2)&amp;"K"&amp;INDEX(#REF!,S247,T247+3)</f>
        <v>#REF!</v>
      </c>
      <c r="V247" s="3">
        <f t="shared" si="50"/>
        <v>121</v>
      </c>
      <c r="W247" s="1">
        <f t="shared" si="48"/>
        <v>245</v>
      </c>
      <c r="X247" s="3">
        <f t="shared" si="51"/>
        <v>105</v>
      </c>
      <c r="Y247" s="3">
        <f t="shared" si="54"/>
        <v>15</v>
      </c>
      <c r="Z247" s="3">
        <f t="shared" si="52"/>
        <v>196</v>
      </c>
      <c r="AA247" s="3">
        <f t="shared" si="55"/>
        <v>70</v>
      </c>
      <c r="AB247" s="3">
        <f t="shared" si="53"/>
        <v>180</v>
      </c>
      <c r="AC247" s="1">
        <f t="shared" si="49"/>
        <v>56</v>
      </c>
      <c r="AH247" s="14"/>
    </row>
    <row r="248" spans="18:34">
      <c r="R248" s="34" t="e">
        <f t="shared" ca="1" si="45"/>
        <v>#N/A</v>
      </c>
      <c r="S248" s="34" t="e">
        <f t="shared" si="47"/>
        <v>#REF!</v>
      </c>
      <c r="T248" s="34" t="e">
        <f t="shared" ca="1" si="46"/>
        <v>#REF!</v>
      </c>
      <c r="U248" s="14" t="e">
        <f ca="1">"C"&amp;INDEX(#REF!,S248,T248)&amp;"M"&amp;INDEX(#REF!,S248,T248+1)&amp;"Y"&amp;INDEX(#REF!,S248,T248+2)&amp;"K"&amp;INDEX(#REF!,S248,T248+3)</f>
        <v>#REF!</v>
      </c>
      <c r="V248" s="3">
        <f t="shared" si="50"/>
        <v>146</v>
      </c>
      <c r="W248" s="1">
        <f t="shared" si="48"/>
        <v>246</v>
      </c>
      <c r="X248" s="3">
        <f t="shared" si="51"/>
        <v>130</v>
      </c>
      <c r="Y248" s="3">
        <f t="shared" si="54"/>
        <v>14</v>
      </c>
      <c r="Z248" s="3">
        <f t="shared" si="52"/>
        <v>171</v>
      </c>
      <c r="AA248" s="3">
        <f t="shared" si="55"/>
        <v>71</v>
      </c>
      <c r="AB248" s="3">
        <f t="shared" si="53"/>
        <v>155</v>
      </c>
      <c r="AC248" s="1">
        <f t="shared" si="49"/>
        <v>55</v>
      </c>
      <c r="AH248" s="14"/>
    </row>
    <row r="249" spans="18:34">
      <c r="R249" s="34" t="e">
        <f t="shared" ca="1" si="45"/>
        <v>#N/A</v>
      </c>
      <c r="S249" s="34" t="e">
        <f t="shared" si="47"/>
        <v>#REF!</v>
      </c>
      <c r="T249" s="34" t="e">
        <f t="shared" ca="1" si="46"/>
        <v>#REF!</v>
      </c>
      <c r="U249" s="14" t="e">
        <f ca="1">"C"&amp;INDEX(#REF!,S249,T249)&amp;"M"&amp;INDEX(#REF!,S249,T249+1)&amp;"Y"&amp;INDEX(#REF!,S249,T249+2)&amp;"K"&amp;INDEX(#REF!,S249,T249+3)</f>
        <v>#REF!</v>
      </c>
      <c r="V249" s="3">
        <f t="shared" si="50"/>
        <v>171</v>
      </c>
      <c r="W249" s="1">
        <f t="shared" si="48"/>
        <v>247</v>
      </c>
      <c r="X249" s="3">
        <f t="shared" si="51"/>
        <v>155</v>
      </c>
      <c r="Y249" s="3">
        <f t="shared" si="54"/>
        <v>13</v>
      </c>
      <c r="Z249" s="3">
        <f t="shared" si="52"/>
        <v>146</v>
      </c>
      <c r="AA249" s="3">
        <f t="shared" si="55"/>
        <v>72</v>
      </c>
      <c r="AB249" s="3">
        <f t="shared" si="53"/>
        <v>130</v>
      </c>
      <c r="AC249" s="1">
        <f t="shared" si="49"/>
        <v>54</v>
      </c>
      <c r="AH249" s="14"/>
    </row>
    <row r="250" spans="18:34">
      <c r="R250" s="34" t="e">
        <f t="shared" ca="1" si="45"/>
        <v>#N/A</v>
      </c>
      <c r="S250" s="34" t="e">
        <f t="shared" si="47"/>
        <v>#REF!</v>
      </c>
      <c r="T250" s="34" t="e">
        <f t="shared" ca="1" si="46"/>
        <v>#REF!</v>
      </c>
      <c r="U250" s="14" t="e">
        <f ca="1">"C"&amp;INDEX(#REF!,S250,T250)&amp;"M"&amp;INDEX(#REF!,S250,T250+1)&amp;"Y"&amp;INDEX(#REF!,S250,T250+2)&amp;"K"&amp;INDEX(#REF!,S250,T250+3)</f>
        <v>#REF!</v>
      </c>
      <c r="V250" s="3">
        <f t="shared" si="50"/>
        <v>196</v>
      </c>
      <c r="W250" s="1">
        <f t="shared" si="48"/>
        <v>248</v>
      </c>
      <c r="X250" s="3">
        <f t="shared" si="51"/>
        <v>180</v>
      </c>
      <c r="Y250" s="3">
        <f t="shared" si="54"/>
        <v>12</v>
      </c>
      <c r="Z250" s="3">
        <f t="shared" si="52"/>
        <v>121</v>
      </c>
      <c r="AA250" s="3">
        <f t="shared" si="55"/>
        <v>73</v>
      </c>
      <c r="AB250" s="3">
        <f t="shared" si="53"/>
        <v>105</v>
      </c>
      <c r="AC250" s="1">
        <f t="shared" si="49"/>
        <v>53</v>
      </c>
      <c r="AH250" s="14"/>
    </row>
    <row r="251" spans="18:34">
      <c r="R251" s="34" t="e">
        <f t="shared" ca="1" si="45"/>
        <v>#N/A</v>
      </c>
      <c r="S251" s="34" t="e">
        <f t="shared" si="47"/>
        <v>#REF!</v>
      </c>
      <c r="T251" s="34" t="e">
        <f t="shared" ca="1" si="46"/>
        <v>#REF!</v>
      </c>
      <c r="U251" s="14" t="e">
        <f ca="1">"C"&amp;INDEX(#REF!,S251,T251)&amp;"M"&amp;INDEX(#REF!,S251,T251+1)&amp;"Y"&amp;INDEX(#REF!,S251,T251+2)&amp;"K"&amp;INDEX(#REF!,S251,T251+3)</f>
        <v>#REF!</v>
      </c>
      <c r="V251" s="3">
        <f t="shared" si="50"/>
        <v>221</v>
      </c>
      <c r="W251" s="1">
        <f t="shared" si="48"/>
        <v>249</v>
      </c>
      <c r="X251" s="3">
        <f t="shared" si="51"/>
        <v>205</v>
      </c>
      <c r="Y251" s="3">
        <f t="shared" si="54"/>
        <v>11</v>
      </c>
      <c r="Z251" s="3">
        <f t="shared" si="52"/>
        <v>96</v>
      </c>
      <c r="AA251" s="3">
        <f t="shared" si="55"/>
        <v>74</v>
      </c>
      <c r="AB251" s="3">
        <f t="shared" si="53"/>
        <v>80</v>
      </c>
      <c r="AC251" s="1">
        <f t="shared" si="49"/>
        <v>52</v>
      </c>
      <c r="AH251" s="14"/>
    </row>
    <row r="252" spans="18:34">
      <c r="R252" s="34" t="e">
        <f t="shared" ca="1" si="45"/>
        <v>#N/A</v>
      </c>
      <c r="S252" s="34" t="e">
        <f t="shared" si="47"/>
        <v>#REF!</v>
      </c>
      <c r="T252" s="34" t="e">
        <f t="shared" ca="1" si="46"/>
        <v>#REF!</v>
      </c>
      <c r="U252" s="14" t="e">
        <f ca="1">"C"&amp;INDEX(#REF!,S252,T252)&amp;"M"&amp;INDEX(#REF!,S252,T252+1)&amp;"Y"&amp;INDEX(#REF!,S252,T252+2)&amp;"K"&amp;INDEX(#REF!,S252,T252+3)</f>
        <v>#REF!</v>
      </c>
      <c r="V252" s="3">
        <f t="shared" si="50"/>
        <v>246</v>
      </c>
      <c r="W252" s="1">
        <f t="shared" si="48"/>
        <v>250</v>
      </c>
      <c r="X252" s="3">
        <f t="shared" si="51"/>
        <v>230</v>
      </c>
      <c r="Y252" s="3">
        <f t="shared" si="54"/>
        <v>10</v>
      </c>
      <c r="Z252" s="3">
        <f t="shared" si="52"/>
        <v>71</v>
      </c>
      <c r="AA252" s="3">
        <f t="shared" si="55"/>
        <v>75</v>
      </c>
      <c r="AB252" s="3">
        <f t="shared" si="53"/>
        <v>55</v>
      </c>
      <c r="AC252" s="1">
        <f t="shared" si="49"/>
        <v>51</v>
      </c>
      <c r="AH252" s="14"/>
    </row>
    <row r="253" spans="18:34">
      <c r="R253" s="34" t="e">
        <f t="shared" ca="1" si="45"/>
        <v>#N/A</v>
      </c>
      <c r="S253" s="34" t="e">
        <f t="shared" si="47"/>
        <v>#REF!</v>
      </c>
      <c r="T253" s="34" t="e">
        <f t="shared" ca="1" si="46"/>
        <v>#REF!</v>
      </c>
      <c r="U253" s="14" t="e">
        <f ca="1">"C"&amp;INDEX(#REF!,S253,T253)&amp;"M"&amp;INDEX(#REF!,S253,T253+1)&amp;"Y"&amp;INDEX(#REF!,S253,T253+2)&amp;"K"&amp;INDEX(#REF!,S253,T253+3)</f>
        <v>#REF!</v>
      </c>
      <c r="V253" s="3">
        <f t="shared" si="50"/>
        <v>271</v>
      </c>
      <c r="W253" s="1">
        <f t="shared" si="48"/>
        <v>251</v>
      </c>
      <c r="X253" s="3">
        <f t="shared" si="51"/>
        <v>255</v>
      </c>
      <c r="Y253" s="3">
        <f t="shared" si="54"/>
        <v>35</v>
      </c>
      <c r="Z253" s="3">
        <f t="shared" si="52"/>
        <v>46</v>
      </c>
      <c r="AA253" s="3">
        <f t="shared" si="55"/>
        <v>26</v>
      </c>
      <c r="AB253" s="3">
        <f t="shared" si="53"/>
        <v>30</v>
      </c>
      <c r="AC253" s="1">
        <f t="shared" si="49"/>
        <v>50</v>
      </c>
      <c r="AH253" s="14"/>
    </row>
    <row r="254" spans="18:34">
      <c r="R254" s="34" t="e">
        <f t="shared" ca="1" si="45"/>
        <v>#N/A</v>
      </c>
      <c r="S254" s="34" t="e">
        <f t="shared" si="47"/>
        <v>#REF!</v>
      </c>
      <c r="T254" s="34" t="e">
        <f t="shared" ca="1" si="46"/>
        <v>#REF!</v>
      </c>
      <c r="U254" s="14" t="e">
        <f ca="1">"C"&amp;INDEX(#REF!,S254,T254)&amp;"M"&amp;INDEX(#REF!,S254,T254+1)&amp;"Y"&amp;INDEX(#REF!,S254,T254+2)&amp;"K"&amp;INDEX(#REF!,S254,T254+3)</f>
        <v>#REF!</v>
      </c>
      <c r="V254" s="3">
        <f t="shared" si="50"/>
        <v>296</v>
      </c>
      <c r="W254" s="1">
        <f t="shared" si="48"/>
        <v>252</v>
      </c>
      <c r="X254" s="3">
        <f t="shared" si="51"/>
        <v>280</v>
      </c>
      <c r="Y254" s="3">
        <f t="shared" si="54"/>
        <v>34</v>
      </c>
      <c r="Z254" s="3">
        <f t="shared" si="52"/>
        <v>21</v>
      </c>
      <c r="AA254" s="3">
        <f t="shared" si="55"/>
        <v>27</v>
      </c>
      <c r="AB254" s="3">
        <f t="shared" si="53"/>
        <v>5</v>
      </c>
      <c r="AC254" s="1">
        <f t="shared" si="49"/>
        <v>49</v>
      </c>
      <c r="AH254" s="14"/>
    </row>
    <row r="255" spans="18:34">
      <c r="R255" s="34" t="e">
        <f t="shared" ca="1" si="45"/>
        <v>#N/A</v>
      </c>
      <c r="S255" s="34" t="e">
        <f t="shared" si="47"/>
        <v>#REF!</v>
      </c>
      <c r="T255" s="34" t="e">
        <f t="shared" ca="1" si="46"/>
        <v>#REF!</v>
      </c>
      <c r="U255" s="14" t="e">
        <f ca="1">"C"&amp;INDEX(#REF!,S255,T255)&amp;"M"&amp;INDEX(#REF!,S255,T255+1)&amp;"Y"&amp;INDEX(#REF!,S255,T255+2)&amp;"K"&amp;INDEX(#REF!,S255,T255+3)</f>
        <v>#REF!</v>
      </c>
      <c r="V255" s="3">
        <f t="shared" si="50"/>
        <v>22</v>
      </c>
      <c r="W255" s="1">
        <f t="shared" si="48"/>
        <v>253</v>
      </c>
      <c r="X255" s="3">
        <f t="shared" si="51"/>
        <v>4</v>
      </c>
      <c r="Y255" s="3">
        <f t="shared" si="54"/>
        <v>33</v>
      </c>
      <c r="Z255" s="3">
        <f t="shared" si="52"/>
        <v>297</v>
      </c>
      <c r="AA255" s="3">
        <f t="shared" si="55"/>
        <v>28</v>
      </c>
      <c r="AB255" s="3">
        <f t="shared" si="53"/>
        <v>279</v>
      </c>
      <c r="AC255" s="1">
        <f t="shared" si="49"/>
        <v>48</v>
      </c>
      <c r="AH255" s="14"/>
    </row>
    <row r="256" spans="18:34">
      <c r="R256" s="34" t="e">
        <f t="shared" ca="1" si="45"/>
        <v>#N/A</v>
      </c>
      <c r="S256" s="34" t="e">
        <f t="shared" si="47"/>
        <v>#REF!</v>
      </c>
      <c r="T256" s="34" t="e">
        <f t="shared" ca="1" si="46"/>
        <v>#REF!</v>
      </c>
      <c r="U256" s="14" t="e">
        <f ca="1">"C"&amp;INDEX(#REF!,S256,T256)&amp;"M"&amp;INDEX(#REF!,S256,T256+1)&amp;"Y"&amp;INDEX(#REF!,S256,T256+2)&amp;"K"&amp;INDEX(#REF!,S256,T256+3)</f>
        <v>#REF!</v>
      </c>
      <c r="V256" s="3">
        <f t="shared" si="50"/>
        <v>47</v>
      </c>
      <c r="W256" s="1">
        <f t="shared" si="48"/>
        <v>254</v>
      </c>
      <c r="X256" s="3">
        <f t="shared" si="51"/>
        <v>29</v>
      </c>
      <c r="Y256" s="3">
        <f t="shared" si="54"/>
        <v>32</v>
      </c>
      <c r="Z256" s="3">
        <f t="shared" si="52"/>
        <v>272</v>
      </c>
      <c r="AA256" s="3">
        <f t="shared" si="55"/>
        <v>29</v>
      </c>
      <c r="AB256" s="3">
        <f t="shared" si="53"/>
        <v>254</v>
      </c>
      <c r="AC256" s="1">
        <f t="shared" si="49"/>
        <v>47</v>
      </c>
      <c r="AH256" s="14"/>
    </row>
    <row r="257" spans="18:34">
      <c r="R257" s="34" t="e">
        <f t="shared" ca="1" si="45"/>
        <v>#N/A</v>
      </c>
      <c r="S257" s="34" t="e">
        <f t="shared" si="47"/>
        <v>#REF!</v>
      </c>
      <c r="T257" s="34" t="e">
        <f t="shared" ca="1" si="46"/>
        <v>#REF!</v>
      </c>
      <c r="U257" s="14" t="e">
        <f ca="1">"C"&amp;INDEX(#REF!,S257,T257)&amp;"M"&amp;INDEX(#REF!,S257,T257+1)&amp;"Y"&amp;INDEX(#REF!,S257,T257+2)&amp;"K"&amp;INDEX(#REF!,S257,T257+3)</f>
        <v>#REF!</v>
      </c>
      <c r="V257" s="3">
        <f t="shared" si="50"/>
        <v>72</v>
      </c>
      <c r="W257" s="1">
        <f t="shared" si="48"/>
        <v>255</v>
      </c>
      <c r="X257" s="3">
        <f t="shared" si="51"/>
        <v>54</v>
      </c>
      <c r="Y257" s="3">
        <f t="shared" si="54"/>
        <v>31</v>
      </c>
      <c r="Z257" s="3">
        <f t="shared" si="52"/>
        <v>247</v>
      </c>
      <c r="AA257" s="3">
        <f t="shared" si="55"/>
        <v>30</v>
      </c>
      <c r="AB257" s="3">
        <f t="shared" si="53"/>
        <v>229</v>
      </c>
      <c r="AC257" s="1">
        <f t="shared" si="49"/>
        <v>46</v>
      </c>
      <c r="AH257" s="14"/>
    </row>
    <row r="258" spans="18:34">
      <c r="R258" s="34" t="e">
        <f t="shared" ca="1" si="45"/>
        <v>#N/A</v>
      </c>
      <c r="S258" s="34" t="e">
        <f t="shared" si="47"/>
        <v>#REF!</v>
      </c>
      <c r="T258" s="34" t="e">
        <f t="shared" ca="1" si="46"/>
        <v>#REF!</v>
      </c>
      <c r="U258" s="14" t="e">
        <f ca="1">"C"&amp;INDEX(#REF!,S258,T258)&amp;"M"&amp;INDEX(#REF!,S258,T258+1)&amp;"Y"&amp;INDEX(#REF!,S258,T258+2)&amp;"K"&amp;INDEX(#REF!,S258,T258+3)</f>
        <v>#REF!</v>
      </c>
      <c r="V258" s="3">
        <f t="shared" si="50"/>
        <v>97</v>
      </c>
      <c r="W258" s="1">
        <f t="shared" si="48"/>
        <v>256</v>
      </c>
      <c r="X258" s="3">
        <f t="shared" si="51"/>
        <v>79</v>
      </c>
      <c r="Y258" s="3">
        <f t="shared" si="54"/>
        <v>30</v>
      </c>
      <c r="Z258" s="3">
        <f t="shared" si="52"/>
        <v>222</v>
      </c>
      <c r="AA258" s="3">
        <f t="shared" si="55"/>
        <v>31</v>
      </c>
      <c r="AB258" s="3">
        <f t="shared" si="53"/>
        <v>204</v>
      </c>
      <c r="AC258" s="1">
        <f t="shared" si="49"/>
        <v>45</v>
      </c>
      <c r="AH258" s="14"/>
    </row>
    <row r="259" spans="18:34">
      <c r="R259" s="34" t="e">
        <f t="shared" ref="R259:R302" ca="1" si="56">INDEX(V259:AC259,1,VLOOKUP($N$17,$N$20:$O$27,2,FALSE))</f>
        <v>#N/A</v>
      </c>
      <c r="S259" s="34" t="e">
        <f t="shared" si="47"/>
        <v>#REF!</v>
      </c>
      <c r="T259" s="34" t="e">
        <f t="shared" ca="1" si="46"/>
        <v>#REF!</v>
      </c>
      <c r="U259" s="14" t="e">
        <f ca="1">"C"&amp;INDEX(#REF!,S259,T259)&amp;"M"&amp;INDEX(#REF!,S259,T259+1)&amp;"Y"&amp;INDEX(#REF!,S259,T259+2)&amp;"K"&amp;INDEX(#REF!,S259,T259+3)</f>
        <v>#REF!</v>
      </c>
      <c r="V259" s="3">
        <f t="shared" si="50"/>
        <v>122</v>
      </c>
      <c r="W259" s="1">
        <f t="shared" si="48"/>
        <v>257</v>
      </c>
      <c r="X259" s="3">
        <f t="shared" si="51"/>
        <v>104</v>
      </c>
      <c r="Y259" s="3">
        <f t="shared" si="54"/>
        <v>29</v>
      </c>
      <c r="Z259" s="3">
        <f t="shared" si="52"/>
        <v>197</v>
      </c>
      <c r="AA259" s="3">
        <f t="shared" si="55"/>
        <v>32</v>
      </c>
      <c r="AB259" s="3">
        <f t="shared" si="53"/>
        <v>179</v>
      </c>
      <c r="AC259" s="1">
        <f t="shared" si="49"/>
        <v>44</v>
      </c>
      <c r="AH259" s="14"/>
    </row>
    <row r="260" spans="18:34">
      <c r="R260" s="34" t="e">
        <f t="shared" ca="1" si="56"/>
        <v>#N/A</v>
      </c>
      <c r="S260" s="34" t="e">
        <f t="shared" si="47"/>
        <v>#REF!</v>
      </c>
      <c r="T260" s="34" t="e">
        <f t="shared" ref="T260:T302" ca="1" si="57">$C$40</f>
        <v>#REF!</v>
      </c>
      <c r="U260" s="14" t="e">
        <f ca="1">"C"&amp;INDEX(#REF!,S260,T260)&amp;"M"&amp;INDEX(#REF!,S260,T260+1)&amp;"Y"&amp;INDEX(#REF!,S260,T260+2)&amp;"K"&amp;INDEX(#REF!,S260,T260+3)</f>
        <v>#REF!</v>
      </c>
      <c r="V260" s="3">
        <f t="shared" si="50"/>
        <v>147</v>
      </c>
      <c r="W260" s="1">
        <f t="shared" si="48"/>
        <v>258</v>
      </c>
      <c r="X260" s="3">
        <f t="shared" si="51"/>
        <v>129</v>
      </c>
      <c r="Y260" s="3">
        <f t="shared" si="54"/>
        <v>28</v>
      </c>
      <c r="Z260" s="3">
        <f t="shared" si="52"/>
        <v>172</v>
      </c>
      <c r="AA260" s="3">
        <f t="shared" si="55"/>
        <v>33</v>
      </c>
      <c r="AB260" s="3">
        <f t="shared" si="53"/>
        <v>154</v>
      </c>
      <c r="AC260" s="1">
        <f t="shared" si="49"/>
        <v>43</v>
      </c>
      <c r="AH260" s="14"/>
    </row>
    <row r="261" spans="18:34">
      <c r="R261" s="34" t="e">
        <f t="shared" ca="1" si="56"/>
        <v>#N/A</v>
      </c>
      <c r="S261" s="34" t="e">
        <f t="shared" ref="S261:S302" si="58">S260+1</f>
        <v>#REF!</v>
      </c>
      <c r="T261" s="34" t="e">
        <f t="shared" ca="1" si="57"/>
        <v>#REF!</v>
      </c>
      <c r="U261" s="14" t="e">
        <f ca="1">"C"&amp;INDEX(#REF!,S261,T261)&amp;"M"&amp;INDEX(#REF!,S261,T261+1)&amp;"Y"&amp;INDEX(#REF!,S261,T261+2)&amp;"K"&amp;INDEX(#REF!,S261,T261+3)</f>
        <v>#REF!</v>
      </c>
      <c r="V261" s="3">
        <f t="shared" si="50"/>
        <v>172</v>
      </c>
      <c r="W261" s="1">
        <f t="shared" ref="W261:W302" si="59">W260+1</f>
        <v>259</v>
      </c>
      <c r="X261" s="3">
        <f t="shared" si="51"/>
        <v>154</v>
      </c>
      <c r="Y261" s="3">
        <f t="shared" si="54"/>
        <v>27</v>
      </c>
      <c r="Z261" s="3">
        <f t="shared" si="52"/>
        <v>147</v>
      </c>
      <c r="AA261" s="3">
        <f t="shared" si="55"/>
        <v>34</v>
      </c>
      <c r="AB261" s="3">
        <f t="shared" si="53"/>
        <v>129</v>
      </c>
      <c r="AC261" s="1">
        <f t="shared" ref="AC261:AC302" si="60">AC260-1</f>
        <v>42</v>
      </c>
      <c r="AH261" s="14"/>
    </row>
    <row r="262" spans="18:34">
      <c r="R262" s="34" t="e">
        <f t="shared" ca="1" si="56"/>
        <v>#N/A</v>
      </c>
      <c r="S262" s="34" t="e">
        <f t="shared" si="58"/>
        <v>#REF!</v>
      </c>
      <c r="T262" s="34" t="e">
        <f t="shared" ca="1" si="57"/>
        <v>#REF!</v>
      </c>
      <c r="U262" s="14" t="e">
        <f ca="1">"C"&amp;INDEX(#REF!,S262,T262)&amp;"M"&amp;INDEX(#REF!,S262,T262+1)&amp;"Y"&amp;INDEX(#REF!,S262,T262+2)&amp;"K"&amp;INDEX(#REF!,S262,T262+3)</f>
        <v>#REF!</v>
      </c>
      <c r="V262" s="3">
        <f t="shared" si="50"/>
        <v>197</v>
      </c>
      <c r="W262" s="1">
        <f t="shared" si="59"/>
        <v>260</v>
      </c>
      <c r="X262" s="3">
        <f t="shared" si="51"/>
        <v>179</v>
      </c>
      <c r="Y262" s="3">
        <f t="shared" si="54"/>
        <v>26</v>
      </c>
      <c r="Z262" s="3">
        <f t="shared" si="52"/>
        <v>122</v>
      </c>
      <c r="AA262" s="3">
        <f t="shared" si="55"/>
        <v>35</v>
      </c>
      <c r="AB262" s="3">
        <f t="shared" si="53"/>
        <v>104</v>
      </c>
      <c r="AC262" s="1">
        <f t="shared" si="60"/>
        <v>41</v>
      </c>
      <c r="AH262" s="14"/>
    </row>
    <row r="263" spans="18:34">
      <c r="R263" s="34" t="e">
        <f t="shared" ca="1" si="56"/>
        <v>#N/A</v>
      </c>
      <c r="S263" s="34" t="e">
        <f t="shared" si="58"/>
        <v>#REF!</v>
      </c>
      <c r="T263" s="34" t="e">
        <f t="shared" ca="1" si="57"/>
        <v>#REF!</v>
      </c>
      <c r="U263" s="14" t="e">
        <f ca="1">"C"&amp;INDEX(#REF!,S263,T263)&amp;"M"&amp;INDEX(#REF!,S263,T263+1)&amp;"Y"&amp;INDEX(#REF!,S263,T263+2)&amp;"K"&amp;INDEX(#REF!,S263,T263+3)</f>
        <v>#REF!</v>
      </c>
      <c r="V263" s="3">
        <f t="shared" si="50"/>
        <v>222</v>
      </c>
      <c r="W263" s="1">
        <f t="shared" si="59"/>
        <v>261</v>
      </c>
      <c r="X263" s="3">
        <f t="shared" si="51"/>
        <v>204</v>
      </c>
      <c r="Y263" s="3">
        <f t="shared" si="54"/>
        <v>25</v>
      </c>
      <c r="Z263" s="3">
        <f t="shared" si="52"/>
        <v>97</v>
      </c>
      <c r="AA263" s="3">
        <f t="shared" si="55"/>
        <v>36</v>
      </c>
      <c r="AB263" s="3">
        <f t="shared" si="53"/>
        <v>79</v>
      </c>
      <c r="AC263" s="1">
        <f t="shared" si="60"/>
        <v>40</v>
      </c>
      <c r="AH263" s="14"/>
    </row>
    <row r="264" spans="18:34">
      <c r="R264" s="34" t="e">
        <f t="shared" ca="1" si="56"/>
        <v>#N/A</v>
      </c>
      <c r="S264" s="34" t="e">
        <f t="shared" si="58"/>
        <v>#REF!</v>
      </c>
      <c r="T264" s="34" t="e">
        <f t="shared" ca="1" si="57"/>
        <v>#REF!</v>
      </c>
      <c r="U264" s="14" t="e">
        <f ca="1">"C"&amp;INDEX(#REF!,S264,T264)&amp;"M"&amp;INDEX(#REF!,S264,T264+1)&amp;"Y"&amp;INDEX(#REF!,S264,T264+2)&amp;"K"&amp;INDEX(#REF!,S264,T264+3)</f>
        <v>#REF!</v>
      </c>
      <c r="V264" s="3">
        <f t="shared" si="50"/>
        <v>247</v>
      </c>
      <c r="W264" s="1">
        <f t="shared" si="59"/>
        <v>262</v>
      </c>
      <c r="X264" s="3">
        <f t="shared" si="51"/>
        <v>229</v>
      </c>
      <c r="Y264" s="3">
        <f t="shared" si="54"/>
        <v>24</v>
      </c>
      <c r="Z264" s="3">
        <f t="shared" si="52"/>
        <v>72</v>
      </c>
      <c r="AA264" s="3">
        <f t="shared" si="55"/>
        <v>37</v>
      </c>
      <c r="AB264" s="3">
        <f t="shared" si="53"/>
        <v>54</v>
      </c>
      <c r="AC264" s="1">
        <f t="shared" si="60"/>
        <v>39</v>
      </c>
      <c r="AH264" s="14"/>
    </row>
    <row r="265" spans="18:34">
      <c r="R265" s="34" t="e">
        <f t="shared" ca="1" si="56"/>
        <v>#N/A</v>
      </c>
      <c r="S265" s="34" t="e">
        <f t="shared" si="58"/>
        <v>#REF!</v>
      </c>
      <c r="T265" s="34" t="e">
        <f t="shared" ca="1" si="57"/>
        <v>#REF!</v>
      </c>
      <c r="U265" s="14" t="e">
        <f ca="1">"C"&amp;INDEX(#REF!,S265,T265)&amp;"M"&amp;INDEX(#REF!,S265,T265+1)&amp;"Y"&amp;INDEX(#REF!,S265,T265+2)&amp;"K"&amp;INDEX(#REF!,S265,T265+3)</f>
        <v>#REF!</v>
      </c>
      <c r="V265" s="3">
        <f t="shared" si="50"/>
        <v>272</v>
      </c>
      <c r="W265" s="1">
        <f t="shared" si="59"/>
        <v>263</v>
      </c>
      <c r="X265" s="3">
        <f t="shared" si="51"/>
        <v>254</v>
      </c>
      <c r="Y265" s="3">
        <f t="shared" si="54"/>
        <v>23</v>
      </c>
      <c r="Z265" s="3">
        <f t="shared" si="52"/>
        <v>47</v>
      </c>
      <c r="AA265" s="3">
        <f t="shared" si="55"/>
        <v>38</v>
      </c>
      <c r="AB265" s="3">
        <f t="shared" si="53"/>
        <v>29</v>
      </c>
      <c r="AC265" s="1">
        <f t="shared" si="60"/>
        <v>38</v>
      </c>
      <c r="AH265" s="14"/>
    </row>
    <row r="266" spans="18:34">
      <c r="R266" s="34" t="e">
        <f t="shared" ca="1" si="56"/>
        <v>#N/A</v>
      </c>
      <c r="S266" s="34" t="e">
        <f t="shared" si="58"/>
        <v>#REF!</v>
      </c>
      <c r="T266" s="34" t="e">
        <f t="shared" ca="1" si="57"/>
        <v>#REF!</v>
      </c>
      <c r="U266" s="14" t="e">
        <f ca="1">"C"&amp;INDEX(#REF!,S266,T266)&amp;"M"&amp;INDEX(#REF!,S266,T266+1)&amp;"Y"&amp;INDEX(#REF!,S266,T266+2)&amp;"K"&amp;INDEX(#REF!,S266,T266+3)</f>
        <v>#REF!</v>
      </c>
      <c r="V266" s="3">
        <f t="shared" si="50"/>
        <v>297</v>
      </c>
      <c r="W266" s="1">
        <f t="shared" si="59"/>
        <v>264</v>
      </c>
      <c r="X266" s="3">
        <f t="shared" si="51"/>
        <v>279</v>
      </c>
      <c r="Y266" s="3">
        <f t="shared" si="54"/>
        <v>22</v>
      </c>
      <c r="Z266" s="3">
        <f t="shared" si="52"/>
        <v>22</v>
      </c>
      <c r="AA266" s="3">
        <f t="shared" si="55"/>
        <v>39</v>
      </c>
      <c r="AB266" s="3">
        <f t="shared" si="53"/>
        <v>4</v>
      </c>
      <c r="AC266" s="1">
        <f t="shared" si="60"/>
        <v>37</v>
      </c>
      <c r="AH266" s="14"/>
    </row>
    <row r="267" spans="18:34">
      <c r="R267" s="34" t="e">
        <f t="shared" ca="1" si="56"/>
        <v>#N/A</v>
      </c>
      <c r="S267" s="34" t="e">
        <f t="shared" si="58"/>
        <v>#REF!</v>
      </c>
      <c r="T267" s="34" t="e">
        <f t="shared" ca="1" si="57"/>
        <v>#REF!</v>
      </c>
      <c r="U267" s="14" t="e">
        <f ca="1">"C"&amp;INDEX(#REF!,S267,T267)&amp;"M"&amp;INDEX(#REF!,S267,T267+1)&amp;"Y"&amp;INDEX(#REF!,S267,T267+2)&amp;"K"&amp;INDEX(#REF!,S267,T267+3)</f>
        <v>#REF!</v>
      </c>
      <c r="V267" s="3">
        <f t="shared" si="50"/>
        <v>23</v>
      </c>
      <c r="W267" s="1">
        <f t="shared" si="59"/>
        <v>265</v>
      </c>
      <c r="X267" s="3">
        <f t="shared" si="51"/>
        <v>3</v>
      </c>
      <c r="Y267" s="3">
        <f t="shared" si="54"/>
        <v>21</v>
      </c>
      <c r="Z267" s="3">
        <f t="shared" si="52"/>
        <v>298</v>
      </c>
      <c r="AA267" s="3">
        <f t="shared" si="55"/>
        <v>40</v>
      </c>
      <c r="AB267" s="3">
        <f t="shared" si="53"/>
        <v>278</v>
      </c>
      <c r="AC267" s="1">
        <f t="shared" si="60"/>
        <v>36</v>
      </c>
      <c r="AH267" s="14"/>
    </row>
    <row r="268" spans="18:34">
      <c r="R268" s="34" t="e">
        <f t="shared" ca="1" si="56"/>
        <v>#N/A</v>
      </c>
      <c r="S268" s="34" t="e">
        <f t="shared" si="58"/>
        <v>#REF!</v>
      </c>
      <c r="T268" s="34" t="e">
        <f t="shared" ca="1" si="57"/>
        <v>#REF!</v>
      </c>
      <c r="U268" s="14" t="e">
        <f ca="1">"C"&amp;INDEX(#REF!,S268,T268)&amp;"M"&amp;INDEX(#REF!,S268,T268+1)&amp;"Y"&amp;INDEX(#REF!,S268,T268+2)&amp;"K"&amp;INDEX(#REF!,S268,T268+3)</f>
        <v>#REF!</v>
      </c>
      <c r="V268" s="3">
        <f t="shared" si="50"/>
        <v>48</v>
      </c>
      <c r="W268" s="1">
        <f t="shared" si="59"/>
        <v>266</v>
      </c>
      <c r="X268" s="3">
        <f t="shared" si="51"/>
        <v>28</v>
      </c>
      <c r="Y268" s="3">
        <f t="shared" si="54"/>
        <v>20</v>
      </c>
      <c r="Z268" s="3">
        <f t="shared" si="52"/>
        <v>273</v>
      </c>
      <c r="AA268" s="3">
        <f t="shared" si="55"/>
        <v>41</v>
      </c>
      <c r="AB268" s="3">
        <f t="shared" si="53"/>
        <v>253</v>
      </c>
      <c r="AC268" s="1">
        <f t="shared" si="60"/>
        <v>35</v>
      </c>
      <c r="AH268" s="14"/>
    </row>
    <row r="269" spans="18:34">
      <c r="R269" s="34" t="e">
        <f t="shared" ca="1" si="56"/>
        <v>#N/A</v>
      </c>
      <c r="S269" s="34" t="e">
        <f t="shared" si="58"/>
        <v>#REF!</v>
      </c>
      <c r="T269" s="34" t="e">
        <f t="shared" ca="1" si="57"/>
        <v>#REF!</v>
      </c>
      <c r="U269" s="14" t="e">
        <f ca="1">"C"&amp;INDEX(#REF!,S269,T269)&amp;"M"&amp;INDEX(#REF!,S269,T269+1)&amp;"Y"&amp;INDEX(#REF!,S269,T269+2)&amp;"K"&amp;INDEX(#REF!,S269,T269+3)</f>
        <v>#REF!</v>
      </c>
      <c r="V269" s="3">
        <f t="shared" si="50"/>
        <v>73</v>
      </c>
      <c r="W269" s="1">
        <f t="shared" si="59"/>
        <v>267</v>
      </c>
      <c r="X269" s="3">
        <f t="shared" si="51"/>
        <v>53</v>
      </c>
      <c r="Y269" s="3">
        <f t="shared" si="54"/>
        <v>19</v>
      </c>
      <c r="Z269" s="3">
        <f t="shared" si="52"/>
        <v>248</v>
      </c>
      <c r="AA269" s="3">
        <f t="shared" si="55"/>
        <v>42</v>
      </c>
      <c r="AB269" s="3">
        <f t="shared" si="53"/>
        <v>228</v>
      </c>
      <c r="AC269" s="1">
        <f t="shared" si="60"/>
        <v>34</v>
      </c>
      <c r="AH269" s="14"/>
    </row>
    <row r="270" spans="18:34">
      <c r="R270" s="34" t="e">
        <f t="shared" ca="1" si="56"/>
        <v>#N/A</v>
      </c>
      <c r="S270" s="34" t="e">
        <f t="shared" si="58"/>
        <v>#REF!</v>
      </c>
      <c r="T270" s="34" t="e">
        <f t="shared" ca="1" si="57"/>
        <v>#REF!</v>
      </c>
      <c r="U270" s="14" t="e">
        <f ca="1">"C"&amp;INDEX(#REF!,S270,T270)&amp;"M"&amp;INDEX(#REF!,S270,T270+1)&amp;"Y"&amp;INDEX(#REF!,S270,T270+2)&amp;"K"&amp;INDEX(#REF!,S270,T270+3)</f>
        <v>#REF!</v>
      </c>
      <c r="V270" s="3">
        <f t="shared" si="50"/>
        <v>98</v>
      </c>
      <c r="W270" s="1">
        <f t="shared" si="59"/>
        <v>268</v>
      </c>
      <c r="X270" s="3">
        <f t="shared" si="51"/>
        <v>78</v>
      </c>
      <c r="Y270" s="3">
        <f t="shared" si="54"/>
        <v>18</v>
      </c>
      <c r="Z270" s="3">
        <f t="shared" si="52"/>
        <v>223</v>
      </c>
      <c r="AA270" s="3">
        <f t="shared" si="55"/>
        <v>43</v>
      </c>
      <c r="AB270" s="3">
        <f t="shared" si="53"/>
        <v>203</v>
      </c>
      <c r="AC270" s="1">
        <f t="shared" si="60"/>
        <v>33</v>
      </c>
      <c r="AH270" s="14"/>
    </row>
    <row r="271" spans="18:34">
      <c r="R271" s="34" t="e">
        <f t="shared" ca="1" si="56"/>
        <v>#N/A</v>
      </c>
      <c r="S271" s="34" t="e">
        <f t="shared" si="58"/>
        <v>#REF!</v>
      </c>
      <c r="T271" s="34" t="e">
        <f t="shared" ca="1" si="57"/>
        <v>#REF!</v>
      </c>
      <c r="U271" s="14" t="e">
        <f ca="1">"C"&amp;INDEX(#REF!,S271,T271)&amp;"M"&amp;INDEX(#REF!,S271,T271+1)&amp;"Y"&amp;INDEX(#REF!,S271,T271+2)&amp;"K"&amp;INDEX(#REF!,S271,T271+3)</f>
        <v>#REF!</v>
      </c>
      <c r="V271" s="3">
        <f t="shared" si="50"/>
        <v>123</v>
      </c>
      <c r="W271" s="1">
        <f t="shared" si="59"/>
        <v>269</v>
      </c>
      <c r="X271" s="3">
        <f t="shared" si="51"/>
        <v>103</v>
      </c>
      <c r="Y271" s="3">
        <f t="shared" si="54"/>
        <v>17</v>
      </c>
      <c r="Z271" s="3">
        <f t="shared" si="52"/>
        <v>198</v>
      </c>
      <c r="AA271" s="3">
        <f t="shared" si="55"/>
        <v>44</v>
      </c>
      <c r="AB271" s="3">
        <f t="shared" si="53"/>
        <v>178</v>
      </c>
      <c r="AC271" s="1">
        <f t="shared" si="60"/>
        <v>32</v>
      </c>
      <c r="AH271" s="14"/>
    </row>
    <row r="272" spans="18:34">
      <c r="R272" s="34" t="e">
        <f t="shared" ca="1" si="56"/>
        <v>#N/A</v>
      </c>
      <c r="S272" s="34" t="e">
        <f t="shared" si="58"/>
        <v>#REF!</v>
      </c>
      <c r="T272" s="34" t="e">
        <f t="shared" ca="1" si="57"/>
        <v>#REF!</v>
      </c>
      <c r="U272" s="14" t="e">
        <f ca="1">"C"&amp;INDEX(#REF!,S272,T272)&amp;"M"&amp;INDEX(#REF!,S272,T272+1)&amp;"Y"&amp;INDEX(#REF!,S272,T272+2)&amp;"K"&amp;INDEX(#REF!,S272,T272+3)</f>
        <v>#REF!</v>
      </c>
      <c r="V272" s="3">
        <f t="shared" ref="V272:V302" si="61">V260+1</f>
        <v>148</v>
      </c>
      <c r="W272" s="1">
        <f t="shared" si="59"/>
        <v>270</v>
      </c>
      <c r="X272" s="3">
        <f t="shared" ref="X272:X302" si="62">X260-1</f>
        <v>128</v>
      </c>
      <c r="Y272" s="3">
        <f t="shared" si="54"/>
        <v>16</v>
      </c>
      <c r="Z272" s="3">
        <f t="shared" ref="Z272:Z302" si="63">Z260+1</f>
        <v>173</v>
      </c>
      <c r="AA272" s="3">
        <f t="shared" si="55"/>
        <v>45</v>
      </c>
      <c r="AB272" s="3">
        <f t="shared" ref="AB272:AB302" si="64">AB260-1</f>
        <v>153</v>
      </c>
      <c r="AC272" s="1">
        <f t="shared" si="60"/>
        <v>31</v>
      </c>
      <c r="AH272" s="14"/>
    </row>
    <row r="273" spans="18:34">
      <c r="R273" s="34" t="e">
        <f t="shared" ca="1" si="56"/>
        <v>#N/A</v>
      </c>
      <c r="S273" s="34" t="e">
        <f t="shared" si="58"/>
        <v>#REF!</v>
      </c>
      <c r="T273" s="34" t="e">
        <f t="shared" ca="1" si="57"/>
        <v>#REF!</v>
      </c>
      <c r="U273" s="14" t="e">
        <f ca="1">"C"&amp;INDEX(#REF!,S273,T273)&amp;"M"&amp;INDEX(#REF!,S273,T273+1)&amp;"Y"&amp;INDEX(#REF!,S273,T273+2)&amp;"K"&amp;INDEX(#REF!,S273,T273+3)</f>
        <v>#REF!</v>
      </c>
      <c r="V273" s="3">
        <f t="shared" si="61"/>
        <v>173</v>
      </c>
      <c r="W273" s="1">
        <f t="shared" si="59"/>
        <v>271</v>
      </c>
      <c r="X273" s="3">
        <f t="shared" si="62"/>
        <v>153</v>
      </c>
      <c r="Y273" s="3">
        <f t="shared" si="54"/>
        <v>15</v>
      </c>
      <c r="Z273" s="3">
        <f t="shared" si="63"/>
        <v>148</v>
      </c>
      <c r="AA273" s="3">
        <f t="shared" si="55"/>
        <v>46</v>
      </c>
      <c r="AB273" s="3">
        <f t="shared" si="64"/>
        <v>128</v>
      </c>
      <c r="AC273" s="1">
        <f t="shared" si="60"/>
        <v>30</v>
      </c>
      <c r="AH273" s="14"/>
    </row>
    <row r="274" spans="18:34">
      <c r="R274" s="34" t="e">
        <f t="shared" ca="1" si="56"/>
        <v>#N/A</v>
      </c>
      <c r="S274" s="34" t="e">
        <f t="shared" si="58"/>
        <v>#REF!</v>
      </c>
      <c r="T274" s="34" t="e">
        <f t="shared" ca="1" si="57"/>
        <v>#REF!</v>
      </c>
      <c r="U274" s="14" t="e">
        <f ca="1">"C"&amp;INDEX(#REF!,S274,T274)&amp;"M"&amp;INDEX(#REF!,S274,T274+1)&amp;"Y"&amp;INDEX(#REF!,S274,T274+2)&amp;"K"&amp;INDEX(#REF!,S274,T274+3)</f>
        <v>#REF!</v>
      </c>
      <c r="V274" s="3">
        <f t="shared" si="61"/>
        <v>198</v>
      </c>
      <c r="W274" s="1">
        <f t="shared" si="59"/>
        <v>272</v>
      </c>
      <c r="X274" s="3">
        <f t="shared" si="62"/>
        <v>178</v>
      </c>
      <c r="Y274" s="3">
        <f t="shared" si="54"/>
        <v>14</v>
      </c>
      <c r="Z274" s="3">
        <f t="shared" si="63"/>
        <v>123</v>
      </c>
      <c r="AA274" s="3">
        <f t="shared" si="55"/>
        <v>47</v>
      </c>
      <c r="AB274" s="3">
        <f t="shared" si="64"/>
        <v>103</v>
      </c>
      <c r="AC274" s="1">
        <f t="shared" si="60"/>
        <v>29</v>
      </c>
      <c r="AH274" s="14"/>
    </row>
    <row r="275" spans="18:34">
      <c r="R275" s="34" t="e">
        <f t="shared" ca="1" si="56"/>
        <v>#N/A</v>
      </c>
      <c r="S275" s="34" t="e">
        <f t="shared" si="58"/>
        <v>#REF!</v>
      </c>
      <c r="T275" s="34" t="e">
        <f t="shared" ca="1" si="57"/>
        <v>#REF!</v>
      </c>
      <c r="U275" s="14" t="e">
        <f ca="1">"C"&amp;INDEX(#REF!,S275,T275)&amp;"M"&amp;INDEX(#REF!,S275,T275+1)&amp;"Y"&amp;INDEX(#REF!,S275,T275+2)&amp;"K"&amp;INDEX(#REF!,S275,T275+3)</f>
        <v>#REF!</v>
      </c>
      <c r="V275" s="3">
        <f t="shared" si="61"/>
        <v>223</v>
      </c>
      <c r="W275" s="1">
        <f t="shared" si="59"/>
        <v>273</v>
      </c>
      <c r="X275" s="3">
        <f t="shared" si="62"/>
        <v>203</v>
      </c>
      <c r="Y275" s="3">
        <f t="shared" si="54"/>
        <v>13</v>
      </c>
      <c r="Z275" s="3">
        <f t="shared" si="63"/>
        <v>98</v>
      </c>
      <c r="AA275" s="3">
        <f t="shared" si="55"/>
        <v>48</v>
      </c>
      <c r="AB275" s="3">
        <f t="shared" si="64"/>
        <v>78</v>
      </c>
      <c r="AC275" s="1">
        <f t="shared" si="60"/>
        <v>28</v>
      </c>
      <c r="AH275" s="14"/>
    </row>
    <row r="276" spans="18:34">
      <c r="R276" s="34" t="e">
        <f t="shared" ca="1" si="56"/>
        <v>#N/A</v>
      </c>
      <c r="S276" s="34" t="e">
        <f t="shared" si="58"/>
        <v>#REF!</v>
      </c>
      <c r="T276" s="34" t="e">
        <f t="shared" ca="1" si="57"/>
        <v>#REF!</v>
      </c>
      <c r="U276" s="14" t="e">
        <f ca="1">"C"&amp;INDEX(#REF!,S276,T276)&amp;"M"&amp;INDEX(#REF!,S276,T276+1)&amp;"Y"&amp;INDEX(#REF!,S276,T276+2)&amp;"K"&amp;INDEX(#REF!,S276,T276+3)</f>
        <v>#REF!</v>
      </c>
      <c r="V276" s="3">
        <f t="shared" si="61"/>
        <v>248</v>
      </c>
      <c r="W276" s="1">
        <f t="shared" si="59"/>
        <v>274</v>
      </c>
      <c r="X276" s="3">
        <f t="shared" si="62"/>
        <v>228</v>
      </c>
      <c r="Y276" s="3">
        <f t="shared" si="54"/>
        <v>12</v>
      </c>
      <c r="Z276" s="3">
        <f t="shared" si="63"/>
        <v>73</v>
      </c>
      <c r="AA276" s="3">
        <f t="shared" si="55"/>
        <v>49</v>
      </c>
      <c r="AB276" s="3">
        <f t="shared" si="64"/>
        <v>53</v>
      </c>
      <c r="AC276" s="1">
        <f t="shared" si="60"/>
        <v>27</v>
      </c>
      <c r="AH276" s="14"/>
    </row>
    <row r="277" spans="18:34">
      <c r="R277" s="34" t="e">
        <f t="shared" ca="1" si="56"/>
        <v>#N/A</v>
      </c>
      <c r="S277" s="34" t="e">
        <f t="shared" si="58"/>
        <v>#REF!</v>
      </c>
      <c r="T277" s="34" t="e">
        <f t="shared" ca="1" si="57"/>
        <v>#REF!</v>
      </c>
      <c r="U277" s="14" t="e">
        <f ca="1">"C"&amp;INDEX(#REF!,S277,T277)&amp;"M"&amp;INDEX(#REF!,S277,T277+1)&amp;"Y"&amp;INDEX(#REF!,S277,T277+2)&amp;"K"&amp;INDEX(#REF!,S277,T277+3)</f>
        <v>#REF!</v>
      </c>
      <c r="V277" s="3">
        <f t="shared" si="61"/>
        <v>273</v>
      </c>
      <c r="W277" s="1">
        <f t="shared" si="59"/>
        <v>275</v>
      </c>
      <c r="X277" s="3">
        <f t="shared" si="62"/>
        <v>253</v>
      </c>
      <c r="Y277" s="3">
        <f t="shared" si="54"/>
        <v>11</v>
      </c>
      <c r="Z277" s="3">
        <f t="shared" si="63"/>
        <v>48</v>
      </c>
      <c r="AA277" s="3">
        <f t="shared" si="55"/>
        <v>50</v>
      </c>
      <c r="AB277" s="3">
        <f t="shared" si="64"/>
        <v>28</v>
      </c>
      <c r="AC277" s="1">
        <f t="shared" si="60"/>
        <v>26</v>
      </c>
      <c r="AH277" s="14"/>
    </row>
    <row r="278" spans="18:34">
      <c r="R278" s="34" t="e">
        <f t="shared" ca="1" si="56"/>
        <v>#N/A</v>
      </c>
      <c r="S278" s="34" t="e">
        <f t="shared" si="58"/>
        <v>#REF!</v>
      </c>
      <c r="T278" s="34" t="e">
        <f t="shared" ca="1" si="57"/>
        <v>#REF!</v>
      </c>
      <c r="U278" s="14" t="e">
        <f ca="1">"C"&amp;INDEX(#REF!,S278,T278)&amp;"M"&amp;INDEX(#REF!,S278,T278+1)&amp;"Y"&amp;INDEX(#REF!,S278,T278+2)&amp;"K"&amp;INDEX(#REF!,S278,T278+3)</f>
        <v>#REF!</v>
      </c>
      <c r="V278" s="3">
        <f t="shared" si="61"/>
        <v>298</v>
      </c>
      <c r="W278" s="1">
        <f t="shared" si="59"/>
        <v>276</v>
      </c>
      <c r="X278" s="3">
        <f t="shared" si="62"/>
        <v>278</v>
      </c>
      <c r="Y278" s="3">
        <f t="shared" si="54"/>
        <v>36</v>
      </c>
      <c r="Z278" s="3">
        <f t="shared" si="63"/>
        <v>23</v>
      </c>
      <c r="AA278" s="3">
        <f t="shared" si="55"/>
        <v>1</v>
      </c>
      <c r="AB278" s="3">
        <f t="shared" si="64"/>
        <v>3</v>
      </c>
      <c r="AC278" s="1">
        <f t="shared" si="60"/>
        <v>25</v>
      </c>
      <c r="AH278" s="14"/>
    </row>
    <row r="279" spans="18:34">
      <c r="R279" s="34" t="e">
        <f t="shared" ca="1" si="56"/>
        <v>#N/A</v>
      </c>
      <c r="S279" s="34" t="e">
        <f t="shared" si="58"/>
        <v>#REF!</v>
      </c>
      <c r="T279" s="34" t="e">
        <f t="shared" ca="1" si="57"/>
        <v>#REF!</v>
      </c>
      <c r="U279" s="14" t="e">
        <f ca="1">"C"&amp;INDEX(#REF!,S279,T279)&amp;"M"&amp;INDEX(#REF!,S279,T279+1)&amp;"Y"&amp;INDEX(#REF!,S279,T279+2)&amp;"K"&amp;INDEX(#REF!,S279,T279+3)</f>
        <v>#REF!</v>
      </c>
      <c r="V279" s="3">
        <f t="shared" si="61"/>
        <v>24</v>
      </c>
      <c r="W279" s="1">
        <f t="shared" si="59"/>
        <v>277</v>
      </c>
      <c r="X279" s="3">
        <f t="shared" si="62"/>
        <v>2</v>
      </c>
      <c r="Y279" s="3">
        <f t="shared" si="54"/>
        <v>35</v>
      </c>
      <c r="Z279" s="3">
        <f t="shared" si="63"/>
        <v>299</v>
      </c>
      <c r="AA279" s="3">
        <f t="shared" si="55"/>
        <v>2</v>
      </c>
      <c r="AB279" s="3">
        <f t="shared" si="64"/>
        <v>277</v>
      </c>
      <c r="AC279" s="1">
        <f t="shared" si="60"/>
        <v>24</v>
      </c>
      <c r="AH279" s="14"/>
    </row>
    <row r="280" spans="18:34">
      <c r="R280" s="34" t="e">
        <f t="shared" ca="1" si="56"/>
        <v>#N/A</v>
      </c>
      <c r="S280" s="34" t="e">
        <f t="shared" si="58"/>
        <v>#REF!</v>
      </c>
      <c r="T280" s="34" t="e">
        <f t="shared" ca="1" si="57"/>
        <v>#REF!</v>
      </c>
      <c r="U280" s="14" t="e">
        <f ca="1">"C"&amp;INDEX(#REF!,S280,T280)&amp;"M"&amp;INDEX(#REF!,S280,T280+1)&amp;"Y"&amp;INDEX(#REF!,S280,T280+2)&amp;"K"&amp;INDEX(#REF!,S280,T280+3)</f>
        <v>#REF!</v>
      </c>
      <c r="V280" s="3">
        <f t="shared" si="61"/>
        <v>49</v>
      </c>
      <c r="W280" s="1">
        <f t="shared" si="59"/>
        <v>278</v>
      </c>
      <c r="X280" s="3">
        <f t="shared" si="62"/>
        <v>27</v>
      </c>
      <c r="Y280" s="3">
        <f t="shared" si="54"/>
        <v>34</v>
      </c>
      <c r="Z280" s="3">
        <f t="shared" si="63"/>
        <v>274</v>
      </c>
      <c r="AA280" s="3">
        <f t="shared" si="55"/>
        <v>3</v>
      </c>
      <c r="AB280" s="3">
        <f t="shared" si="64"/>
        <v>252</v>
      </c>
      <c r="AC280" s="1">
        <f t="shared" si="60"/>
        <v>23</v>
      </c>
      <c r="AH280" s="14"/>
    </row>
    <row r="281" spans="18:34">
      <c r="R281" s="34" t="e">
        <f t="shared" ca="1" si="56"/>
        <v>#N/A</v>
      </c>
      <c r="S281" s="34" t="e">
        <f t="shared" si="58"/>
        <v>#REF!</v>
      </c>
      <c r="T281" s="34" t="e">
        <f t="shared" ca="1" si="57"/>
        <v>#REF!</v>
      </c>
      <c r="U281" s="14" t="e">
        <f ca="1">"C"&amp;INDEX(#REF!,S281,T281)&amp;"M"&amp;INDEX(#REF!,S281,T281+1)&amp;"Y"&amp;INDEX(#REF!,S281,T281+2)&amp;"K"&amp;INDEX(#REF!,S281,T281+3)</f>
        <v>#REF!</v>
      </c>
      <c r="V281" s="3">
        <f t="shared" si="61"/>
        <v>74</v>
      </c>
      <c r="W281" s="1">
        <f t="shared" si="59"/>
        <v>279</v>
      </c>
      <c r="X281" s="3">
        <f t="shared" si="62"/>
        <v>52</v>
      </c>
      <c r="Y281" s="3">
        <f t="shared" si="54"/>
        <v>33</v>
      </c>
      <c r="Z281" s="3">
        <f t="shared" si="63"/>
        <v>249</v>
      </c>
      <c r="AA281" s="3">
        <f t="shared" si="55"/>
        <v>4</v>
      </c>
      <c r="AB281" s="3">
        <f t="shared" si="64"/>
        <v>227</v>
      </c>
      <c r="AC281" s="1">
        <f t="shared" si="60"/>
        <v>22</v>
      </c>
      <c r="AH281" s="14"/>
    </row>
    <row r="282" spans="18:34">
      <c r="R282" s="34" t="e">
        <f t="shared" ca="1" si="56"/>
        <v>#N/A</v>
      </c>
      <c r="S282" s="34" t="e">
        <f t="shared" si="58"/>
        <v>#REF!</v>
      </c>
      <c r="T282" s="34" t="e">
        <f t="shared" ca="1" si="57"/>
        <v>#REF!</v>
      </c>
      <c r="U282" s="14" t="e">
        <f ca="1">"C"&amp;INDEX(#REF!,S282,T282)&amp;"M"&amp;INDEX(#REF!,S282,T282+1)&amp;"Y"&amp;INDEX(#REF!,S282,T282+2)&amp;"K"&amp;INDEX(#REF!,S282,T282+3)</f>
        <v>#REF!</v>
      </c>
      <c r="V282" s="3">
        <f t="shared" si="61"/>
        <v>99</v>
      </c>
      <c r="W282" s="1">
        <f t="shared" si="59"/>
        <v>280</v>
      </c>
      <c r="X282" s="3">
        <f t="shared" si="62"/>
        <v>77</v>
      </c>
      <c r="Y282" s="3">
        <f t="shared" si="54"/>
        <v>32</v>
      </c>
      <c r="Z282" s="3">
        <f t="shared" si="63"/>
        <v>224</v>
      </c>
      <c r="AA282" s="3">
        <f t="shared" si="55"/>
        <v>5</v>
      </c>
      <c r="AB282" s="3">
        <f t="shared" si="64"/>
        <v>202</v>
      </c>
      <c r="AC282" s="1">
        <f t="shared" si="60"/>
        <v>21</v>
      </c>
      <c r="AH282" s="14"/>
    </row>
    <row r="283" spans="18:34">
      <c r="R283" s="34" t="e">
        <f t="shared" ca="1" si="56"/>
        <v>#N/A</v>
      </c>
      <c r="S283" s="34" t="e">
        <f t="shared" si="58"/>
        <v>#REF!</v>
      </c>
      <c r="T283" s="34" t="e">
        <f t="shared" ca="1" si="57"/>
        <v>#REF!</v>
      </c>
      <c r="U283" s="14" t="e">
        <f ca="1">"C"&amp;INDEX(#REF!,S283,T283)&amp;"M"&amp;INDEX(#REF!,S283,T283+1)&amp;"Y"&amp;INDEX(#REF!,S283,T283+2)&amp;"K"&amp;INDEX(#REF!,S283,T283+3)</f>
        <v>#REF!</v>
      </c>
      <c r="V283" s="3">
        <f t="shared" si="61"/>
        <v>124</v>
      </c>
      <c r="W283" s="1">
        <f t="shared" si="59"/>
        <v>281</v>
      </c>
      <c r="X283" s="3">
        <f t="shared" si="62"/>
        <v>102</v>
      </c>
      <c r="Y283" s="3">
        <f t="shared" si="54"/>
        <v>31</v>
      </c>
      <c r="Z283" s="3">
        <f t="shared" si="63"/>
        <v>199</v>
      </c>
      <c r="AA283" s="3">
        <f t="shared" si="55"/>
        <v>6</v>
      </c>
      <c r="AB283" s="3">
        <f t="shared" si="64"/>
        <v>177</v>
      </c>
      <c r="AC283" s="1">
        <f t="shared" si="60"/>
        <v>20</v>
      </c>
      <c r="AH283" s="14"/>
    </row>
    <row r="284" spans="18:34">
      <c r="R284" s="34" t="e">
        <f t="shared" ca="1" si="56"/>
        <v>#N/A</v>
      </c>
      <c r="S284" s="34" t="e">
        <f t="shared" si="58"/>
        <v>#REF!</v>
      </c>
      <c r="T284" s="34" t="e">
        <f t="shared" ca="1" si="57"/>
        <v>#REF!</v>
      </c>
      <c r="U284" s="14" t="e">
        <f ca="1">"C"&amp;INDEX(#REF!,S284,T284)&amp;"M"&amp;INDEX(#REF!,S284,T284+1)&amp;"Y"&amp;INDEX(#REF!,S284,T284+2)&amp;"K"&amp;INDEX(#REF!,S284,T284+3)</f>
        <v>#REF!</v>
      </c>
      <c r="V284" s="3">
        <f t="shared" si="61"/>
        <v>149</v>
      </c>
      <c r="W284" s="1">
        <f t="shared" si="59"/>
        <v>282</v>
      </c>
      <c r="X284" s="3">
        <f t="shared" si="62"/>
        <v>127</v>
      </c>
      <c r="Y284" s="3">
        <f t="shared" si="54"/>
        <v>30</v>
      </c>
      <c r="Z284" s="3">
        <f t="shared" si="63"/>
        <v>174</v>
      </c>
      <c r="AA284" s="3">
        <f t="shared" si="55"/>
        <v>7</v>
      </c>
      <c r="AB284" s="3">
        <f t="shared" si="64"/>
        <v>152</v>
      </c>
      <c r="AC284" s="1">
        <f t="shared" si="60"/>
        <v>19</v>
      </c>
      <c r="AH284" s="14"/>
    </row>
    <row r="285" spans="18:34">
      <c r="R285" s="34" t="e">
        <f t="shared" ca="1" si="56"/>
        <v>#N/A</v>
      </c>
      <c r="S285" s="34" t="e">
        <f t="shared" si="58"/>
        <v>#REF!</v>
      </c>
      <c r="T285" s="34" t="e">
        <f t="shared" ca="1" si="57"/>
        <v>#REF!</v>
      </c>
      <c r="U285" s="14" t="e">
        <f ca="1">"C"&amp;INDEX(#REF!,S285,T285)&amp;"M"&amp;INDEX(#REF!,S285,T285+1)&amp;"Y"&amp;INDEX(#REF!,S285,T285+2)&amp;"K"&amp;INDEX(#REF!,S285,T285+3)</f>
        <v>#REF!</v>
      </c>
      <c r="V285" s="3">
        <f t="shared" si="61"/>
        <v>174</v>
      </c>
      <c r="W285" s="1">
        <f t="shared" si="59"/>
        <v>283</v>
      </c>
      <c r="X285" s="3">
        <f t="shared" si="62"/>
        <v>152</v>
      </c>
      <c r="Y285" s="3">
        <f t="shared" ref="Y285:Y302" si="65">Y260+1</f>
        <v>29</v>
      </c>
      <c r="Z285" s="3">
        <f t="shared" si="63"/>
        <v>149</v>
      </c>
      <c r="AA285" s="3">
        <f t="shared" ref="AA285:AA302" si="66">AA260-25</f>
        <v>8</v>
      </c>
      <c r="AB285" s="3">
        <f t="shared" si="64"/>
        <v>127</v>
      </c>
      <c r="AC285" s="1">
        <f t="shared" si="60"/>
        <v>18</v>
      </c>
      <c r="AH285" s="14"/>
    </row>
    <row r="286" spans="18:34">
      <c r="R286" s="34" t="e">
        <f t="shared" ca="1" si="56"/>
        <v>#N/A</v>
      </c>
      <c r="S286" s="34" t="e">
        <f t="shared" si="58"/>
        <v>#REF!</v>
      </c>
      <c r="T286" s="34" t="e">
        <f t="shared" ca="1" si="57"/>
        <v>#REF!</v>
      </c>
      <c r="U286" s="14" t="e">
        <f ca="1">"C"&amp;INDEX(#REF!,S286,T286)&amp;"M"&amp;INDEX(#REF!,S286,T286+1)&amp;"Y"&amp;INDEX(#REF!,S286,T286+2)&amp;"K"&amp;INDEX(#REF!,S286,T286+3)</f>
        <v>#REF!</v>
      </c>
      <c r="V286" s="3">
        <f t="shared" si="61"/>
        <v>199</v>
      </c>
      <c r="W286" s="1">
        <f t="shared" si="59"/>
        <v>284</v>
      </c>
      <c r="X286" s="3">
        <f t="shared" si="62"/>
        <v>177</v>
      </c>
      <c r="Y286" s="3">
        <f t="shared" si="65"/>
        <v>28</v>
      </c>
      <c r="Z286" s="3">
        <f t="shared" si="63"/>
        <v>124</v>
      </c>
      <c r="AA286" s="3">
        <f t="shared" si="66"/>
        <v>9</v>
      </c>
      <c r="AB286" s="3">
        <f t="shared" si="64"/>
        <v>102</v>
      </c>
      <c r="AC286" s="1">
        <f t="shared" si="60"/>
        <v>17</v>
      </c>
      <c r="AH286" s="14"/>
    </row>
    <row r="287" spans="18:34">
      <c r="R287" s="34" t="e">
        <f t="shared" ca="1" si="56"/>
        <v>#N/A</v>
      </c>
      <c r="S287" s="34" t="e">
        <f t="shared" si="58"/>
        <v>#REF!</v>
      </c>
      <c r="T287" s="34" t="e">
        <f t="shared" ca="1" si="57"/>
        <v>#REF!</v>
      </c>
      <c r="U287" s="14" t="e">
        <f ca="1">"C"&amp;INDEX(#REF!,S287,T287)&amp;"M"&amp;INDEX(#REF!,S287,T287+1)&amp;"Y"&amp;INDEX(#REF!,S287,T287+2)&amp;"K"&amp;INDEX(#REF!,S287,T287+3)</f>
        <v>#REF!</v>
      </c>
      <c r="V287" s="3">
        <f t="shared" si="61"/>
        <v>224</v>
      </c>
      <c r="W287" s="1">
        <f t="shared" si="59"/>
        <v>285</v>
      </c>
      <c r="X287" s="3">
        <f t="shared" si="62"/>
        <v>202</v>
      </c>
      <c r="Y287" s="3">
        <f t="shared" si="65"/>
        <v>27</v>
      </c>
      <c r="Z287" s="3">
        <f t="shared" si="63"/>
        <v>99</v>
      </c>
      <c r="AA287" s="3">
        <f t="shared" si="66"/>
        <v>10</v>
      </c>
      <c r="AB287" s="3">
        <f t="shared" si="64"/>
        <v>77</v>
      </c>
      <c r="AC287" s="1">
        <f t="shared" si="60"/>
        <v>16</v>
      </c>
      <c r="AH287" s="14"/>
    </row>
    <row r="288" spans="18:34">
      <c r="R288" s="34" t="e">
        <f t="shared" ca="1" si="56"/>
        <v>#N/A</v>
      </c>
      <c r="S288" s="34" t="e">
        <f t="shared" si="58"/>
        <v>#REF!</v>
      </c>
      <c r="T288" s="34" t="e">
        <f t="shared" ca="1" si="57"/>
        <v>#REF!</v>
      </c>
      <c r="U288" s="14" t="e">
        <f ca="1">"C"&amp;INDEX(#REF!,S288,T288)&amp;"M"&amp;INDEX(#REF!,S288,T288+1)&amp;"Y"&amp;INDEX(#REF!,S288,T288+2)&amp;"K"&amp;INDEX(#REF!,S288,T288+3)</f>
        <v>#REF!</v>
      </c>
      <c r="V288" s="3">
        <f t="shared" si="61"/>
        <v>249</v>
      </c>
      <c r="W288" s="1">
        <f t="shared" si="59"/>
        <v>286</v>
      </c>
      <c r="X288" s="3">
        <f t="shared" si="62"/>
        <v>227</v>
      </c>
      <c r="Y288" s="3">
        <f t="shared" si="65"/>
        <v>26</v>
      </c>
      <c r="Z288" s="3">
        <f t="shared" si="63"/>
        <v>74</v>
      </c>
      <c r="AA288" s="3">
        <f t="shared" si="66"/>
        <v>11</v>
      </c>
      <c r="AB288" s="3">
        <f t="shared" si="64"/>
        <v>52</v>
      </c>
      <c r="AC288" s="1">
        <f t="shared" si="60"/>
        <v>15</v>
      </c>
      <c r="AH288" s="14"/>
    </row>
    <row r="289" spans="18:34">
      <c r="R289" s="34" t="e">
        <f t="shared" ca="1" si="56"/>
        <v>#N/A</v>
      </c>
      <c r="S289" s="34" t="e">
        <f t="shared" si="58"/>
        <v>#REF!</v>
      </c>
      <c r="T289" s="34" t="e">
        <f t="shared" ca="1" si="57"/>
        <v>#REF!</v>
      </c>
      <c r="U289" s="14" t="e">
        <f ca="1">"C"&amp;INDEX(#REF!,S289,T289)&amp;"M"&amp;INDEX(#REF!,S289,T289+1)&amp;"Y"&amp;INDEX(#REF!,S289,T289+2)&amp;"K"&amp;INDEX(#REF!,S289,T289+3)</f>
        <v>#REF!</v>
      </c>
      <c r="V289" s="3">
        <f t="shared" si="61"/>
        <v>274</v>
      </c>
      <c r="W289" s="1">
        <f t="shared" si="59"/>
        <v>287</v>
      </c>
      <c r="X289" s="3">
        <f t="shared" si="62"/>
        <v>252</v>
      </c>
      <c r="Y289" s="3">
        <f t="shared" si="65"/>
        <v>25</v>
      </c>
      <c r="Z289" s="3">
        <f t="shared" si="63"/>
        <v>49</v>
      </c>
      <c r="AA289" s="3">
        <f t="shared" si="66"/>
        <v>12</v>
      </c>
      <c r="AB289" s="3">
        <f t="shared" si="64"/>
        <v>27</v>
      </c>
      <c r="AC289" s="1">
        <f t="shared" si="60"/>
        <v>14</v>
      </c>
      <c r="AH289" s="14"/>
    </row>
    <row r="290" spans="18:34">
      <c r="R290" s="34" t="e">
        <f t="shared" ca="1" si="56"/>
        <v>#N/A</v>
      </c>
      <c r="S290" s="34" t="e">
        <f t="shared" si="58"/>
        <v>#REF!</v>
      </c>
      <c r="T290" s="34" t="e">
        <f t="shared" ca="1" si="57"/>
        <v>#REF!</v>
      </c>
      <c r="U290" s="14" t="e">
        <f ca="1">"C"&amp;INDEX(#REF!,S290,T290)&amp;"M"&amp;INDEX(#REF!,S290,T290+1)&amp;"Y"&amp;INDEX(#REF!,S290,T290+2)&amp;"K"&amp;INDEX(#REF!,S290,T290+3)</f>
        <v>#REF!</v>
      </c>
      <c r="V290" s="3">
        <f t="shared" si="61"/>
        <v>299</v>
      </c>
      <c r="W290" s="1">
        <f t="shared" si="59"/>
        <v>288</v>
      </c>
      <c r="X290" s="3">
        <f t="shared" si="62"/>
        <v>277</v>
      </c>
      <c r="Y290" s="3">
        <f t="shared" si="65"/>
        <v>24</v>
      </c>
      <c r="Z290" s="3">
        <f t="shared" si="63"/>
        <v>24</v>
      </c>
      <c r="AA290" s="3">
        <f t="shared" si="66"/>
        <v>13</v>
      </c>
      <c r="AB290" s="3">
        <f t="shared" si="64"/>
        <v>2</v>
      </c>
      <c r="AC290" s="1">
        <f t="shared" si="60"/>
        <v>13</v>
      </c>
      <c r="AH290" s="14"/>
    </row>
    <row r="291" spans="18:34">
      <c r="R291" s="34" t="e">
        <f t="shared" ca="1" si="56"/>
        <v>#N/A</v>
      </c>
      <c r="S291" s="34" t="e">
        <f t="shared" si="58"/>
        <v>#REF!</v>
      </c>
      <c r="T291" s="34" t="e">
        <f t="shared" ca="1" si="57"/>
        <v>#REF!</v>
      </c>
      <c r="U291" s="14" t="e">
        <f ca="1">"C"&amp;INDEX(#REF!,S291,T291)&amp;"M"&amp;INDEX(#REF!,S291,T291+1)&amp;"Y"&amp;INDEX(#REF!,S291,T291+2)&amp;"K"&amp;INDEX(#REF!,S291,T291+3)</f>
        <v>#REF!</v>
      </c>
      <c r="V291" s="3">
        <f t="shared" si="61"/>
        <v>25</v>
      </c>
      <c r="W291" s="1">
        <f t="shared" si="59"/>
        <v>289</v>
      </c>
      <c r="X291" s="3">
        <f t="shared" si="62"/>
        <v>1</v>
      </c>
      <c r="Y291" s="3">
        <f t="shared" si="65"/>
        <v>23</v>
      </c>
      <c r="Z291" s="3">
        <f t="shared" si="63"/>
        <v>300</v>
      </c>
      <c r="AA291" s="3">
        <f t="shared" si="66"/>
        <v>14</v>
      </c>
      <c r="AB291" s="3">
        <f t="shared" si="64"/>
        <v>276</v>
      </c>
      <c r="AC291" s="1">
        <f t="shared" si="60"/>
        <v>12</v>
      </c>
      <c r="AH291" s="14"/>
    </row>
    <row r="292" spans="18:34">
      <c r="R292" s="34" t="e">
        <f t="shared" ca="1" si="56"/>
        <v>#N/A</v>
      </c>
      <c r="S292" s="34" t="e">
        <f t="shared" si="58"/>
        <v>#REF!</v>
      </c>
      <c r="T292" s="34" t="e">
        <f t="shared" ca="1" si="57"/>
        <v>#REF!</v>
      </c>
      <c r="U292" s="14" t="e">
        <f ca="1">"C"&amp;INDEX(#REF!,S292,T292)&amp;"M"&amp;INDEX(#REF!,S292,T292+1)&amp;"Y"&amp;INDEX(#REF!,S292,T292+2)&amp;"K"&amp;INDEX(#REF!,S292,T292+3)</f>
        <v>#REF!</v>
      </c>
      <c r="V292" s="3">
        <f t="shared" si="61"/>
        <v>50</v>
      </c>
      <c r="W292" s="1">
        <f t="shared" si="59"/>
        <v>290</v>
      </c>
      <c r="X292" s="3">
        <f t="shared" si="62"/>
        <v>26</v>
      </c>
      <c r="Y292" s="3">
        <f t="shared" si="65"/>
        <v>22</v>
      </c>
      <c r="Z292" s="3">
        <f t="shared" si="63"/>
        <v>275</v>
      </c>
      <c r="AA292" s="3">
        <f t="shared" si="66"/>
        <v>15</v>
      </c>
      <c r="AB292" s="3">
        <f t="shared" si="64"/>
        <v>251</v>
      </c>
      <c r="AC292" s="1">
        <f t="shared" si="60"/>
        <v>11</v>
      </c>
      <c r="AH292" s="14"/>
    </row>
    <row r="293" spans="18:34">
      <c r="R293" s="34" t="e">
        <f t="shared" ca="1" si="56"/>
        <v>#N/A</v>
      </c>
      <c r="S293" s="34" t="e">
        <f t="shared" si="58"/>
        <v>#REF!</v>
      </c>
      <c r="T293" s="34" t="e">
        <f t="shared" ca="1" si="57"/>
        <v>#REF!</v>
      </c>
      <c r="U293" s="14" t="e">
        <f ca="1">"C"&amp;INDEX(#REF!,S293,T293)&amp;"M"&amp;INDEX(#REF!,S293,T293+1)&amp;"Y"&amp;INDEX(#REF!,S293,T293+2)&amp;"K"&amp;INDEX(#REF!,S293,T293+3)</f>
        <v>#REF!</v>
      </c>
      <c r="V293" s="3">
        <f t="shared" si="61"/>
        <v>75</v>
      </c>
      <c r="W293" s="1">
        <f t="shared" si="59"/>
        <v>291</v>
      </c>
      <c r="X293" s="3">
        <f t="shared" si="62"/>
        <v>51</v>
      </c>
      <c r="Y293" s="3">
        <f t="shared" si="65"/>
        <v>21</v>
      </c>
      <c r="Z293" s="3">
        <f t="shared" si="63"/>
        <v>250</v>
      </c>
      <c r="AA293" s="3">
        <f t="shared" si="66"/>
        <v>16</v>
      </c>
      <c r="AB293" s="3">
        <f t="shared" si="64"/>
        <v>226</v>
      </c>
      <c r="AC293" s="1">
        <f t="shared" si="60"/>
        <v>10</v>
      </c>
      <c r="AH293" s="14"/>
    </row>
    <row r="294" spans="18:34">
      <c r="R294" s="34" t="e">
        <f t="shared" ca="1" si="56"/>
        <v>#N/A</v>
      </c>
      <c r="S294" s="34" t="e">
        <f t="shared" si="58"/>
        <v>#REF!</v>
      </c>
      <c r="T294" s="34" t="e">
        <f t="shared" ca="1" si="57"/>
        <v>#REF!</v>
      </c>
      <c r="U294" s="14" t="e">
        <f ca="1">"C"&amp;INDEX(#REF!,S294,T294)&amp;"M"&amp;INDEX(#REF!,S294,T294+1)&amp;"Y"&amp;INDEX(#REF!,S294,T294+2)&amp;"K"&amp;INDEX(#REF!,S294,T294+3)</f>
        <v>#REF!</v>
      </c>
      <c r="V294" s="3">
        <f t="shared" si="61"/>
        <v>100</v>
      </c>
      <c r="W294" s="1">
        <f t="shared" si="59"/>
        <v>292</v>
      </c>
      <c r="X294" s="3">
        <f t="shared" si="62"/>
        <v>76</v>
      </c>
      <c r="Y294" s="3">
        <f t="shared" si="65"/>
        <v>20</v>
      </c>
      <c r="Z294" s="3">
        <f t="shared" si="63"/>
        <v>225</v>
      </c>
      <c r="AA294" s="3">
        <f t="shared" si="66"/>
        <v>17</v>
      </c>
      <c r="AB294" s="3">
        <f t="shared" si="64"/>
        <v>201</v>
      </c>
      <c r="AC294" s="1">
        <f t="shared" si="60"/>
        <v>9</v>
      </c>
      <c r="AH294" s="14"/>
    </row>
    <row r="295" spans="18:34">
      <c r="R295" s="34" t="e">
        <f t="shared" ca="1" si="56"/>
        <v>#N/A</v>
      </c>
      <c r="S295" s="34" t="e">
        <f t="shared" si="58"/>
        <v>#REF!</v>
      </c>
      <c r="T295" s="34" t="e">
        <f t="shared" ca="1" si="57"/>
        <v>#REF!</v>
      </c>
      <c r="U295" s="14" t="e">
        <f ca="1">"C"&amp;INDEX(#REF!,S295,T295)&amp;"M"&amp;INDEX(#REF!,S295,T295+1)&amp;"Y"&amp;INDEX(#REF!,S295,T295+2)&amp;"K"&amp;INDEX(#REF!,S295,T295+3)</f>
        <v>#REF!</v>
      </c>
      <c r="V295" s="3">
        <f t="shared" si="61"/>
        <v>125</v>
      </c>
      <c r="W295" s="1">
        <f t="shared" si="59"/>
        <v>293</v>
      </c>
      <c r="X295" s="3">
        <f t="shared" si="62"/>
        <v>101</v>
      </c>
      <c r="Y295" s="3">
        <f t="shared" si="65"/>
        <v>19</v>
      </c>
      <c r="Z295" s="3">
        <f t="shared" si="63"/>
        <v>200</v>
      </c>
      <c r="AA295" s="3">
        <f t="shared" si="66"/>
        <v>18</v>
      </c>
      <c r="AB295" s="3">
        <f t="shared" si="64"/>
        <v>176</v>
      </c>
      <c r="AC295" s="1">
        <f t="shared" si="60"/>
        <v>8</v>
      </c>
      <c r="AH295" s="14"/>
    </row>
    <row r="296" spans="18:34">
      <c r="R296" s="34" t="e">
        <f t="shared" ca="1" si="56"/>
        <v>#N/A</v>
      </c>
      <c r="S296" s="34" t="e">
        <f t="shared" si="58"/>
        <v>#REF!</v>
      </c>
      <c r="T296" s="34" t="e">
        <f t="shared" ca="1" si="57"/>
        <v>#REF!</v>
      </c>
      <c r="U296" s="14" t="e">
        <f ca="1">"C"&amp;INDEX(#REF!,S296,T296)&amp;"M"&amp;INDEX(#REF!,S296,T296+1)&amp;"Y"&amp;INDEX(#REF!,S296,T296+2)&amp;"K"&amp;INDEX(#REF!,S296,T296+3)</f>
        <v>#REF!</v>
      </c>
      <c r="V296" s="3">
        <f t="shared" si="61"/>
        <v>150</v>
      </c>
      <c r="W296" s="1">
        <f t="shared" si="59"/>
        <v>294</v>
      </c>
      <c r="X296" s="3">
        <f t="shared" si="62"/>
        <v>126</v>
      </c>
      <c r="Y296" s="3">
        <f t="shared" si="65"/>
        <v>18</v>
      </c>
      <c r="Z296" s="3">
        <f t="shared" si="63"/>
        <v>175</v>
      </c>
      <c r="AA296" s="3">
        <f t="shared" si="66"/>
        <v>19</v>
      </c>
      <c r="AB296" s="3">
        <f t="shared" si="64"/>
        <v>151</v>
      </c>
      <c r="AC296" s="1">
        <f t="shared" si="60"/>
        <v>7</v>
      </c>
      <c r="AH296" s="14"/>
    </row>
    <row r="297" spans="18:34">
      <c r="R297" s="34" t="e">
        <f t="shared" ca="1" si="56"/>
        <v>#N/A</v>
      </c>
      <c r="S297" s="34" t="e">
        <f t="shared" si="58"/>
        <v>#REF!</v>
      </c>
      <c r="T297" s="34" t="e">
        <f t="shared" ca="1" si="57"/>
        <v>#REF!</v>
      </c>
      <c r="U297" s="14" t="e">
        <f ca="1">"C"&amp;INDEX(#REF!,S297,T297)&amp;"M"&amp;INDEX(#REF!,S297,T297+1)&amp;"Y"&amp;INDEX(#REF!,S297,T297+2)&amp;"K"&amp;INDEX(#REF!,S297,T297+3)</f>
        <v>#REF!</v>
      </c>
      <c r="V297" s="3">
        <f t="shared" si="61"/>
        <v>175</v>
      </c>
      <c r="W297" s="1">
        <f t="shared" si="59"/>
        <v>295</v>
      </c>
      <c r="X297" s="3">
        <f t="shared" si="62"/>
        <v>151</v>
      </c>
      <c r="Y297" s="3">
        <f t="shared" si="65"/>
        <v>17</v>
      </c>
      <c r="Z297" s="3">
        <f t="shared" si="63"/>
        <v>150</v>
      </c>
      <c r="AA297" s="3">
        <f t="shared" si="66"/>
        <v>20</v>
      </c>
      <c r="AB297" s="3">
        <f t="shared" si="64"/>
        <v>126</v>
      </c>
      <c r="AC297" s="1">
        <f t="shared" si="60"/>
        <v>6</v>
      </c>
      <c r="AH297" s="14"/>
    </row>
    <row r="298" spans="18:34">
      <c r="R298" s="34" t="e">
        <f t="shared" ca="1" si="56"/>
        <v>#N/A</v>
      </c>
      <c r="S298" s="34" t="e">
        <f t="shared" si="58"/>
        <v>#REF!</v>
      </c>
      <c r="T298" s="34" t="e">
        <f t="shared" ca="1" si="57"/>
        <v>#REF!</v>
      </c>
      <c r="U298" s="14" t="e">
        <f ca="1">"C"&amp;INDEX(#REF!,S298,T298)&amp;"M"&amp;INDEX(#REF!,S298,T298+1)&amp;"Y"&amp;INDEX(#REF!,S298,T298+2)&amp;"K"&amp;INDEX(#REF!,S298,T298+3)</f>
        <v>#REF!</v>
      </c>
      <c r="V298" s="3">
        <f t="shared" si="61"/>
        <v>200</v>
      </c>
      <c r="W298" s="1">
        <f t="shared" si="59"/>
        <v>296</v>
      </c>
      <c r="X298" s="3">
        <f t="shared" si="62"/>
        <v>176</v>
      </c>
      <c r="Y298" s="3">
        <f t="shared" si="65"/>
        <v>16</v>
      </c>
      <c r="Z298" s="3">
        <f t="shared" si="63"/>
        <v>125</v>
      </c>
      <c r="AA298" s="3">
        <f t="shared" si="66"/>
        <v>21</v>
      </c>
      <c r="AB298" s="3">
        <f t="shared" si="64"/>
        <v>101</v>
      </c>
      <c r="AC298" s="1">
        <f t="shared" si="60"/>
        <v>5</v>
      </c>
      <c r="AH298" s="14"/>
    </row>
    <row r="299" spans="18:34">
      <c r="R299" s="34" t="e">
        <f t="shared" ca="1" si="56"/>
        <v>#N/A</v>
      </c>
      <c r="S299" s="34" t="e">
        <f t="shared" si="58"/>
        <v>#REF!</v>
      </c>
      <c r="T299" s="34" t="e">
        <f t="shared" ca="1" si="57"/>
        <v>#REF!</v>
      </c>
      <c r="U299" s="14" t="e">
        <f ca="1">"C"&amp;INDEX(#REF!,S299,T299)&amp;"M"&amp;INDEX(#REF!,S299,T299+1)&amp;"Y"&amp;INDEX(#REF!,S299,T299+2)&amp;"K"&amp;INDEX(#REF!,S299,T299+3)</f>
        <v>#REF!</v>
      </c>
      <c r="V299" s="3">
        <f t="shared" si="61"/>
        <v>225</v>
      </c>
      <c r="W299" s="1">
        <f t="shared" si="59"/>
        <v>297</v>
      </c>
      <c r="X299" s="3">
        <f t="shared" si="62"/>
        <v>201</v>
      </c>
      <c r="Y299" s="3">
        <f t="shared" si="65"/>
        <v>15</v>
      </c>
      <c r="Z299" s="3">
        <f t="shared" si="63"/>
        <v>100</v>
      </c>
      <c r="AA299" s="3">
        <f t="shared" si="66"/>
        <v>22</v>
      </c>
      <c r="AB299" s="3">
        <f t="shared" si="64"/>
        <v>76</v>
      </c>
      <c r="AC299" s="1">
        <f t="shared" si="60"/>
        <v>4</v>
      </c>
      <c r="AH299" s="14"/>
    </row>
    <row r="300" spans="18:34">
      <c r="R300" s="34" t="e">
        <f t="shared" ca="1" si="56"/>
        <v>#N/A</v>
      </c>
      <c r="S300" s="34" t="e">
        <f t="shared" si="58"/>
        <v>#REF!</v>
      </c>
      <c r="T300" s="34" t="e">
        <f t="shared" ca="1" si="57"/>
        <v>#REF!</v>
      </c>
      <c r="U300" s="14" t="e">
        <f ca="1">"C"&amp;INDEX(#REF!,S300,T300)&amp;"M"&amp;INDEX(#REF!,S300,T300+1)&amp;"Y"&amp;INDEX(#REF!,S300,T300+2)&amp;"K"&amp;INDEX(#REF!,S300,T300+3)</f>
        <v>#REF!</v>
      </c>
      <c r="V300" s="3">
        <f t="shared" si="61"/>
        <v>250</v>
      </c>
      <c r="W300" s="1">
        <f t="shared" si="59"/>
        <v>298</v>
      </c>
      <c r="X300" s="3">
        <f t="shared" si="62"/>
        <v>226</v>
      </c>
      <c r="Y300" s="3">
        <f t="shared" si="65"/>
        <v>14</v>
      </c>
      <c r="Z300" s="3">
        <f t="shared" si="63"/>
        <v>75</v>
      </c>
      <c r="AA300" s="3">
        <f t="shared" si="66"/>
        <v>23</v>
      </c>
      <c r="AB300" s="3">
        <f t="shared" si="64"/>
        <v>51</v>
      </c>
      <c r="AC300" s="1">
        <f t="shared" si="60"/>
        <v>3</v>
      </c>
      <c r="AH300" s="14"/>
    </row>
    <row r="301" spans="18:34">
      <c r="R301" s="34" t="e">
        <f t="shared" ca="1" si="56"/>
        <v>#N/A</v>
      </c>
      <c r="S301" s="34" t="e">
        <f t="shared" si="58"/>
        <v>#REF!</v>
      </c>
      <c r="T301" s="34" t="e">
        <f t="shared" ca="1" si="57"/>
        <v>#REF!</v>
      </c>
      <c r="U301" s="14" t="e">
        <f ca="1">"C"&amp;INDEX(#REF!,S301,T301)&amp;"M"&amp;INDEX(#REF!,S301,T301+1)&amp;"Y"&amp;INDEX(#REF!,S301,T301+2)&amp;"K"&amp;INDEX(#REF!,S301,T301+3)</f>
        <v>#REF!</v>
      </c>
      <c r="V301" s="3">
        <f t="shared" si="61"/>
        <v>275</v>
      </c>
      <c r="W301" s="1">
        <f t="shared" si="59"/>
        <v>299</v>
      </c>
      <c r="X301" s="3">
        <f t="shared" si="62"/>
        <v>251</v>
      </c>
      <c r="Y301" s="3">
        <f t="shared" si="65"/>
        <v>13</v>
      </c>
      <c r="Z301" s="3">
        <f t="shared" si="63"/>
        <v>50</v>
      </c>
      <c r="AA301" s="3">
        <f t="shared" si="66"/>
        <v>24</v>
      </c>
      <c r="AB301" s="3">
        <f t="shared" si="64"/>
        <v>26</v>
      </c>
      <c r="AC301" s="1">
        <f t="shared" si="60"/>
        <v>2</v>
      </c>
      <c r="AH301" s="14"/>
    </row>
    <row r="302" spans="18:34">
      <c r="R302" s="34" t="e">
        <f t="shared" ca="1" si="56"/>
        <v>#N/A</v>
      </c>
      <c r="S302" s="34" t="e">
        <f t="shared" si="58"/>
        <v>#REF!</v>
      </c>
      <c r="T302" s="34" t="e">
        <f t="shared" ca="1" si="57"/>
        <v>#REF!</v>
      </c>
      <c r="U302" s="14" t="e">
        <f ca="1">"C"&amp;INDEX(#REF!,S302,T302)&amp;"M"&amp;INDEX(#REF!,S302,T302+1)&amp;"Y"&amp;INDEX(#REF!,S302,T302+2)&amp;"K"&amp;INDEX(#REF!,S302,T302+3)</f>
        <v>#REF!</v>
      </c>
      <c r="V302" s="3">
        <f t="shared" si="61"/>
        <v>300</v>
      </c>
      <c r="W302" s="1">
        <f t="shared" si="59"/>
        <v>300</v>
      </c>
      <c r="X302" s="3">
        <f t="shared" si="62"/>
        <v>276</v>
      </c>
      <c r="Y302" s="3">
        <f t="shared" si="65"/>
        <v>12</v>
      </c>
      <c r="Z302" s="3">
        <f t="shared" si="63"/>
        <v>25</v>
      </c>
      <c r="AA302" s="3">
        <f t="shared" si="66"/>
        <v>25</v>
      </c>
      <c r="AB302" s="3">
        <f t="shared" si="64"/>
        <v>1</v>
      </c>
      <c r="AC302" s="1">
        <f t="shared" si="60"/>
        <v>1</v>
      </c>
      <c r="AH302" s="14"/>
    </row>
    <row r="303" spans="18:34">
      <c r="X303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1_User_Info</vt:lpstr>
      <vt:lpstr>2_Proof_Info</vt:lpstr>
      <vt:lpstr>3_Press_Info</vt:lpstr>
      <vt:lpstr>Instrument Info</vt:lpstr>
      <vt:lpstr>Logic</vt:lpstr>
    </vt:vector>
  </TitlesOfParts>
  <Company>Schawk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Levine</dc:creator>
  <cp:lastModifiedBy>GW1</cp:lastModifiedBy>
  <cp:lastPrinted>2015-04-01T00:50:32Z</cp:lastPrinted>
  <dcterms:created xsi:type="dcterms:W3CDTF">2015-02-23T22:48:13Z</dcterms:created>
  <dcterms:modified xsi:type="dcterms:W3CDTF">2017-02-10T03:27:04Z</dcterms:modified>
</cp:coreProperties>
</file>